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U:\Economic Statistics\ForeignTrade\اصدارات ونشرات القسم\سجل المصدرين والموردين\2020\Q 2\new draft\"/>
    </mc:Choice>
  </mc:AlternateContent>
  <xr:revisionPtr revIDLastSave="0" documentId="8_{47D98950-CE90-497F-9E87-0AF0777AF4A9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EN" sheetId="63" r:id="rId1"/>
    <sheet name="عربي" sheetId="64" r:id="rId2"/>
  </sheets>
  <definedNames>
    <definedName name="_xlnm.Print_Area" localSheetId="1">عربي!$A$1:$F$186</definedName>
  </definedNames>
  <calcPr calcId="191029"/>
</workbook>
</file>

<file path=xl/calcChain.xml><?xml version="1.0" encoding="utf-8"?>
<calcChain xmlns="http://schemas.openxmlformats.org/spreadsheetml/2006/main">
  <c r="E183" i="64" l="1"/>
  <c r="D183" i="64"/>
  <c r="C183" i="64"/>
  <c r="E182" i="64"/>
  <c r="D182" i="64"/>
  <c r="C182" i="64"/>
  <c r="E181" i="64"/>
  <c r="D181" i="64"/>
  <c r="C181" i="64"/>
  <c r="E180" i="64"/>
  <c r="D180" i="64"/>
  <c r="C180" i="64"/>
  <c r="E179" i="64"/>
  <c r="D179" i="64"/>
  <c r="C179" i="64"/>
  <c r="E178" i="64"/>
  <c r="D178" i="64"/>
  <c r="C178" i="64"/>
  <c r="E177" i="64"/>
  <c r="D177" i="64"/>
  <c r="C177" i="64"/>
  <c r="E176" i="64"/>
  <c r="D176" i="64"/>
  <c r="C176" i="64"/>
  <c r="E175" i="64"/>
  <c r="D175" i="64"/>
  <c r="C175" i="64"/>
  <c r="E174" i="64"/>
  <c r="D174" i="64"/>
  <c r="C174" i="64"/>
  <c r="E172" i="64"/>
  <c r="D172" i="64"/>
  <c r="C172" i="64"/>
  <c r="E171" i="64"/>
  <c r="D171" i="64"/>
  <c r="C171" i="64"/>
  <c r="E170" i="64"/>
  <c r="D170" i="64"/>
  <c r="C170" i="64"/>
  <c r="E169" i="64"/>
  <c r="D169" i="64"/>
  <c r="C169" i="64"/>
  <c r="E168" i="64"/>
  <c r="D168" i="64"/>
  <c r="C168" i="64"/>
  <c r="E167" i="64"/>
  <c r="D167" i="64"/>
  <c r="C167" i="64"/>
  <c r="E166" i="64"/>
  <c r="D166" i="64"/>
  <c r="C166" i="64"/>
  <c r="E165" i="64"/>
  <c r="D165" i="64"/>
  <c r="C165" i="64"/>
  <c r="E164" i="64"/>
  <c r="D164" i="64"/>
  <c r="C164" i="64"/>
  <c r="E163" i="64"/>
  <c r="D163" i="64"/>
  <c r="C163" i="64"/>
  <c r="E161" i="64"/>
  <c r="D161" i="64"/>
  <c r="C161" i="64"/>
  <c r="E160" i="64"/>
  <c r="D160" i="64"/>
  <c r="C160" i="64"/>
  <c r="E159" i="64"/>
  <c r="D159" i="64"/>
  <c r="C159" i="64"/>
  <c r="E158" i="64"/>
  <c r="D158" i="64"/>
  <c r="C158" i="64"/>
  <c r="E157" i="64"/>
  <c r="D157" i="64"/>
  <c r="C157" i="64"/>
  <c r="E156" i="64"/>
  <c r="D156" i="64"/>
  <c r="C156" i="64"/>
  <c r="E155" i="64"/>
  <c r="D155" i="64"/>
  <c r="C155" i="64"/>
  <c r="E154" i="64"/>
  <c r="D154" i="64"/>
  <c r="C154" i="64"/>
  <c r="E153" i="64"/>
  <c r="D153" i="64"/>
  <c r="C153" i="64"/>
  <c r="E152" i="64"/>
  <c r="D152" i="64"/>
  <c r="C152" i="64"/>
  <c r="E142" i="64"/>
  <c r="D142" i="64"/>
  <c r="C142" i="64"/>
  <c r="E141" i="64"/>
  <c r="D141" i="64"/>
  <c r="C141" i="64"/>
  <c r="E140" i="64"/>
  <c r="D140" i="64"/>
  <c r="C140" i="64"/>
  <c r="E139" i="64"/>
  <c r="D139" i="64"/>
  <c r="C139" i="64"/>
  <c r="E138" i="64"/>
  <c r="D138" i="64"/>
  <c r="C138" i="64"/>
  <c r="E137" i="64"/>
  <c r="D137" i="64"/>
  <c r="C137" i="64"/>
  <c r="E136" i="64"/>
  <c r="D136" i="64"/>
  <c r="C136" i="64"/>
  <c r="E135" i="64"/>
  <c r="D135" i="64"/>
  <c r="C135" i="64"/>
  <c r="E134" i="64"/>
  <c r="D134" i="64"/>
  <c r="C134" i="64"/>
  <c r="E133" i="64"/>
  <c r="D133" i="64"/>
  <c r="C133" i="64"/>
  <c r="E132" i="64"/>
  <c r="E143" i="64" s="1"/>
  <c r="D132" i="64"/>
  <c r="C132" i="64"/>
  <c r="E131" i="64"/>
  <c r="D131" i="64"/>
  <c r="C131" i="64"/>
  <c r="E130" i="64"/>
  <c r="D130" i="64"/>
  <c r="C130" i="64"/>
  <c r="E129" i="64"/>
  <c r="D129" i="64"/>
  <c r="C129" i="64"/>
  <c r="E128" i="64"/>
  <c r="D128" i="64"/>
  <c r="C128" i="64"/>
  <c r="E127" i="64"/>
  <c r="D127" i="64"/>
  <c r="C127" i="64"/>
  <c r="E126" i="64"/>
  <c r="D126" i="64"/>
  <c r="C126" i="64"/>
  <c r="E125" i="64"/>
  <c r="D125" i="64"/>
  <c r="C125" i="64"/>
  <c r="E124" i="64"/>
  <c r="D124" i="64"/>
  <c r="C124" i="64"/>
  <c r="E123" i="64"/>
  <c r="D123" i="64"/>
  <c r="C123" i="64"/>
  <c r="E122" i="64"/>
  <c r="D122" i="64"/>
  <c r="C122" i="64"/>
  <c r="C121" i="64" s="1"/>
  <c r="E121" i="64"/>
  <c r="D121" i="64"/>
  <c r="E120" i="64"/>
  <c r="D120" i="64"/>
  <c r="C120" i="64"/>
  <c r="E119" i="64"/>
  <c r="D119" i="64"/>
  <c r="C119" i="64"/>
  <c r="E118" i="64"/>
  <c r="D118" i="64"/>
  <c r="C118" i="64"/>
  <c r="E117" i="64"/>
  <c r="D117" i="64"/>
  <c r="C117" i="64"/>
  <c r="E116" i="64"/>
  <c r="D116" i="64"/>
  <c r="C116" i="64"/>
  <c r="E115" i="64"/>
  <c r="D115" i="64"/>
  <c r="C115" i="64"/>
  <c r="E114" i="64"/>
  <c r="D114" i="64"/>
  <c r="C114" i="64"/>
  <c r="E113" i="64"/>
  <c r="D113" i="64"/>
  <c r="C113" i="64"/>
  <c r="E112" i="64"/>
  <c r="D112" i="64"/>
  <c r="C112" i="64"/>
  <c r="E111" i="64"/>
  <c r="D111" i="64"/>
  <c r="D110" i="64" s="1"/>
  <c r="C111" i="64"/>
  <c r="C110" i="64" s="1"/>
  <c r="E110" i="64"/>
  <c r="E101" i="64"/>
  <c r="D101" i="64"/>
  <c r="C101" i="64"/>
  <c r="E100" i="64"/>
  <c r="D100" i="64"/>
  <c r="C100" i="64"/>
  <c r="E99" i="64"/>
  <c r="D99" i="64"/>
  <c r="C99" i="64"/>
  <c r="E98" i="64"/>
  <c r="D98" i="64"/>
  <c r="C98" i="64"/>
  <c r="E97" i="64"/>
  <c r="D97" i="64"/>
  <c r="C97" i="64"/>
  <c r="E96" i="64"/>
  <c r="D96" i="64"/>
  <c r="C96" i="64"/>
  <c r="E94" i="64"/>
  <c r="D94" i="64"/>
  <c r="C94" i="64"/>
  <c r="E93" i="64"/>
  <c r="D93" i="64"/>
  <c r="C93" i="64"/>
  <c r="E92" i="64"/>
  <c r="D92" i="64"/>
  <c r="C92" i="64"/>
  <c r="E91" i="64"/>
  <c r="D91" i="64"/>
  <c r="C91" i="64"/>
  <c r="E90" i="64"/>
  <c r="D90" i="64"/>
  <c r="C90" i="64"/>
  <c r="E89" i="64"/>
  <c r="D89" i="64"/>
  <c r="C89" i="64"/>
  <c r="E87" i="64"/>
  <c r="D87" i="64"/>
  <c r="C87" i="64"/>
  <c r="E86" i="64"/>
  <c r="D86" i="64"/>
  <c r="C86" i="64"/>
  <c r="E85" i="64"/>
  <c r="D85" i="64"/>
  <c r="C85" i="64"/>
  <c r="E84" i="64"/>
  <c r="D84" i="64"/>
  <c r="C84" i="64"/>
  <c r="E83" i="64"/>
  <c r="D83" i="64"/>
  <c r="C83" i="64"/>
  <c r="E82" i="64"/>
  <c r="D82" i="64"/>
  <c r="C82" i="64"/>
  <c r="E72" i="64"/>
  <c r="D72" i="64"/>
  <c r="C72" i="64"/>
  <c r="E71" i="64"/>
  <c r="D71" i="64"/>
  <c r="C71" i="64"/>
  <c r="E70" i="64"/>
  <c r="D70" i="64"/>
  <c r="C70" i="64"/>
  <c r="E69" i="64"/>
  <c r="D69" i="64"/>
  <c r="C69" i="64"/>
  <c r="E68" i="64"/>
  <c r="D68" i="64"/>
  <c r="C68" i="64"/>
  <c r="E67" i="64"/>
  <c r="E66" i="64" s="1"/>
  <c r="E73" i="64" s="1"/>
  <c r="D67" i="64"/>
  <c r="C67" i="64"/>
  <c r="D66" i="64"/>
  <c r="D73" i="64" s="1"/>
  <c r="C66" i="64"/>
  <c r="C73" i="64" s="1"/>
  <c r="E65" i="64"/>
  <c r="D65" i="64"/>
  <c r="C65" i="64"/>
  <c r="E64" i="64"/>
  <c r="D64" i="64"/>
  <c r="C64" i="64"/>
  <c r="E63" i="64"/>
  <c r="D63" i="64"/>
  <c r="C63" i="64"/>
  <c r="E62" i="64"/>
  <c r="D62" i="64"/>
  <c r="C62" i="64"/>
  <c r="E61" i="64"/>
  <c r="D61" i="64"/>
  <c r="C61" i="64"/>
  <c r="E60" i="64"/>
  <c r="D60" i="64"/>
  <c r="C60" i="64"/>
  <c r="E59" i="64"/>
  <c r="D59" i="64"/>
  <c r="C59" i="64"/>
  <c r="E58" i="64"/>
  <c r="D58" i="64"/>
  <c r="C58" i="64"/>
  <c r="E57" i="64"/>
  <c r="D57" i="64"/>
  <c r="C57" i="64"/>
  <c r="E56" i="64"/>
  <c r="D56" i="64"/>
  <c r="C56" i="64"/>
  <c r="E55" i="64"/>
  <c r="D55" i="64"/>
  <c r="C55" i="64"/>
  <c r="E54" i="64"/>
  <c r="D54" i="64"/>
  <c r="C54" i="64"/>
  <c r="E53" i="64"/>
  <c r="D53" i="64"/>
  <c r="C53" i="64"/>
  <c r="C52" i="64" s="1"/>
  <c r="E52" i="64"/>
  <c r="D52" i="64"/>
  <c r="E43" i="64"/>
  <c r="D43" i="64"/>
  <c r="C43" i="64"/>
  <c r="E42" i="64"/>
  <c r="D42" i="64"/>
  <c r="C42" i="64"/>
  <c r="E41" i="64"/>
  <c r="D41" i="64"/>
  <c r="C41" i="64"/>
  <c r="E40" i="64"/>
  <c r="D40" i="64"/>
  <c r="C40" i="64"/>
  <c r="E38" i="64"/>
  <c r="D38" i="64"/>
  <c r="C38" i="64"/>
  <c r="E37" i="64"/>
  <c r="D37" i="64"/>
  <c r="C37" i="64"/>
  <c r="E36" i="64"/>
  <c r="D36" i="64"/>
  <c r="C36" i="64"/>
  <c r="E35" i="64"/>
  <c r="D35" i="64"/>
  <c r="C35" i="64"/>
  <c r="E33" i="64"/>
  <c r="D33" i="64"/>
  <c r="C33" i="64"/>
  <c r="E32" i="64"/>
  <c r="D32" i="64"/>
  <c r="C32" i="64"/>
  <c r="E31" i="64"/>
  <c r="D31" i="64"/>
  <c r="C31" i="64"/>
  <c r="E30" i="64"/>
  <c r="D30" i="64"/>
  <c r="C30" i="64"/>
  <c r="C29" i="64" s="1"/>
  <c r="E29" i="64"/>
  <c r="D29" i="64"/>
  <c r="E20" i="64"/>
  <c r="D20" i="64"/>
  <c r="C20" i="64"/>
  <c r="E19" i="64"/>
  <c r="D19" i="64"/>
  <c r="C19" i="64"/>
  <c r="E18" i="64"/>
  <c r="D18" i="64"/>
  <c r="C18" i="64"/>
  <c r="E17" i="64"/>
  <c r="E16" i="64" s="1"/>
  <c r="E21" i="64" s="1"/>
  <c r="D17" i="64"/>
  <c r="D16" i="64" s="1"/>
  <c r="C17" i="64"/>
  <c r="C16" i="64"/>
  <c r="E15" i="64"/>
  <c r="D15" i="64"/>
  <c r="C15" i="64"/>
  <c r="E14" i="64"/>
  <c r="D14" i="64"/>
  <c r="C14" i="64"/>
  <c r="E13" i="64"/>
  <c r="D13" i="64"/>
  <c r="D11" i="64" s="1"/>
  <c r="C13" i="64"/>
  <c r="E12" i="64"/>
  <c r="D12" i="64"/>
  <c r="C12" i="64"/>
  <c r="C11" i="64" s="1"/>
  <c r="E11" i="64"/>
  <c r="E10" i="64"/>
  <c r="D10" i="64"/>
  <c r="C10" i="64"/>
  <c r="E9" i="64"/>
  <c r="D9" i="64"/>
  <c r="C9" i="64"/>
  <c r="E8" i="64"/>
  <c r="D8" i="64"/>
  <c r="C8" i="64"/>
  <c r="E7" i="64"/>
  <c r="D7" i="64"/>
  <c r="C7" i="64"/>
  <c r="C6" i="64" s="1"/>
  <c r="E6" i="64"/>
  <c r="D6" i="64"/>
  <c r="E173" i="63"/>
  <c r="E184" i="63" s="1"/>
  <c r="D173" i="63"/>
  <c r="D184" i="63" s="1"/>
  <c r="C173" i="63"/>
  <c r="C184" i="63" s="1"/>
  <c r="E162" i="63"/>
  <c r="E162" i="64" s="1"/>
  <c r="D162" i="63"/>
  <c r="D162" i="64" s="1"/>
  <c r="C162" i="63"/>
  <c r="C162" i="64" s="1"/>
  <c r="E151" i="63"/>
  <c r="E151" i="64" s="1"/>
  <c r="D151" i="63"/>
  <c r="D151" i="64" s="1"/>
  <c r="C151" i="63"/>
  <c r="C151" i="64" s="1"/>
  <c r="E132" i="63"/>
  <c r="D132" i="63"/>
  <c r="D143" i="63" s="1"/>
  <c r="C132" i="63"/>
  <c r="C143" i="63" s="1"/>
  <c r="E121" i="63"/>
  <c r="E143" i="63" s="1"/>
  <c r="D121" i="63"/>
  <c r="C121" i="63"/>
  <c r="E110" i="63"/>
  <c r="D110" i="63"/>
  <c r="C110" i="63"/>
  <c r="E95" i="63"/>
  <c r="E95" i="64" s="1"/>
  <c r="D95" i="63"/>
  <c r="D102" i="63" s="1"/>
  <c r="D102" i="64" s="1"/>
  <c r="C95" i="63"/>
  <c r="C102" i="63" s="1"/>
  <c r="C102" i="64" s="1"/>
  <c r="E88" i="63"/>
  <c r="E102" i="63" s="1"/>
  <c r="E102" i="64" s="1"/>
  <c r="D88" i="63"/>
  <c r="D88" i="64" s="1"/>
  <c r="C88" i="63"/>
  <c r="C88" i="64" s="1"/>
  <c r="E81" i="63"/>
  <c r="E81" i="64" s="1"/>
  <c r="D81" i="63"/>
  <c r="D81" i="64" s="1"/>
  <c r="C81" i="63"/>
  <c r="C81" i="64" s="1"/>
  <c r="E66" i="63"/>
  <c r="D66" i="63"/>
  <c r="D73" i="63" s="1"/>
  <c r="C66" i="63"/>
  <c r="C73" i="63" s="1"/>
  <c r="E59" i="63"/>
  <c r="E73" i="63" s="1"/>
  <c r="D59" i="63"/>
  <c r="C59" i="63"/>
  <c r="E52" i="63"/>
  <c r="D52" i="63"/>
  <c r="C52" i="63"/>
  <c r="E39" i="63"/>
  <c r="E39" i="64" s="1"/>
  <c r="D39" i="63"/>
  <c r="D39" i="64" s="1"/>
  <c r="C39" i="63"/>
  <c r="C39" i="64" s="1"/>
  <c r="E34" i="63"/>
  <c r="E34" i="64" s="1"/>
  <c r="D34" i="63"/>
  <c r="D34" i="64" s="1"/>
  <c r="C34" i="63"/>
  <c r="C34" i="64" s="1"/>
  <c r="E29" i="63"/>
  <c r="E44" i="63" s="1"/>
  <c r="E44" i="64" s="1"/>
  <c r="D29" i="63"/>
  <c r="C29" i="63"/>
  <c r="E16" i="63"/>
  <c r="D16" i="63"/>
  <c r="D21" i="63" s="1"/>
  <c r="C16" i="63"/>
  <c r="C21" i="63" s="1"/>
  <c r="E11" i="63"/>
  <c r="D11" i="63"/>
  <c r="C11" i="63"/>
  <c r="E6" i="63"/>
  <c r="E21" i="63" s="1"/>
  <c r="D6" i="63"/>
  <c r="C6" i="63"/>
  <c r="C21" i="64" l="1"/>
  <c r="C143" i="64"/>
  <c r="D21" i="64"/>
  <c r="D143" i="64"/>
  <c r="C95" i="64"/>
  <c r="C173" i="64"/>
  <c r="C184" i="64" s="1"/>
  <c r="C44" i="63"/>
  <c r="C44" i="64" s="1"/>
  <c r="E88" i="64"/>
  <c r="D95" i="64"/>
  <c r="D173" i="64"/>
  <c r="D184" i="64" s="1"/>
  <c r="D44" i="63"/>
  <c r="D44" i="64" s="1"/>
  <c r="E173" i="64"/>
  <c r="E184" i="64" s="1"/>
</calcChain>
</file>

<file path=xl/sharedStrings.xml><?xml version="1.0" encoding="utf-8"?>
<sst xmlns="http://schemas.openxmlformats.org/spreadsheetml/2006/main" count="384" uniqueCount="118">
  <si>
    <t>المصدر: دائرة المالية – إدارة الجمارك</t>
  </si>
  <si>
    <t>Value in million AED</t>
  </si>
  <si>
    <t>Sectors</t>
  </si>
  <si>
    <t>Q2 2019</t>
  </si>
  <si>
    <t xml:space="preserve">Q1 2020 </t>
  </si>
  <si>
    <t>Q2 2020</t>
  </si>
  <si>
    <t>Individual</t>
  </si>
  <si>
    <t>Vehicles, aircraft and associated of transport equipment</t>
  </si>
  <si>
    <t>Products of the chemical or allied industries</t>
  </si>
  <si>
    <t>Machinery equipment, sound and television recorders and reproducers, and parts thereof</t>
  </si>
  <si>
    <t>Others</t>
  </si>
  <si>
    <t>Business</t>
  </si>
  <si>
    <t>Pearls, precious or semi-precious stones, imitation jewelry</t>
  </si>
  <si>
    <t>Base metals and articles of base metal</t>
  </si>
  <si>
    <t>Government</t>
  </si>
  <si>
    <t>Live Animals; Animal Products</t>
  </si>
  <si>
    <t>Articles of wood, articles of cork, basket ware and wickerwork</t>
  </si>
  <si>
    <t xml:space="preserve">Exporters’ Total </t>
  </si>
  <si>
    <t>Source: Department of Finance – Customs Administration</t>
  </si>
  <si>
    <t xml:space="preserve"> The data for 2020 are preliminary</t>
  </si>
  <si>
    <t>Optical, photographic, medical, musical instruments, watches; parts thereof</t>
  </si>
  <si>
    <t>Textiles and textile articles</t>
  </si>
  <si>
    <t>Importers’ Total</t>
  </si>
  <si>
    <t>Saudi Arabia</t>
  </si>
  <si>
    <t>Yemen</t>
  </si>
  <si>
    <t>Oman</t>
  </si>
  <si>
    <t>Uzbekistan</t>
  </si>
  <si>
    <t>Bangladesh</t>
  </si>
  <si>
    <t>Switzerland</t>
  </si>
  <si>
    <t>Hong Kong</t>
  </si>
  <si>
    <t>China</t>
  </si>
  <si>
    <t>India</t>
  </si>
  <si>
    <t>France</t>
  </si>
  <si>
    <t>Djibouti</t>
  </si>
  <si>
    <t>Jordan</t>
  </si>
  <si>
    <t>Kazakhstan</t>
  </si>
  <si>
    <t>United Kingdom</t>
  </si>
  <si>
    <t>Italy</t>
  </si>
  <si>
    <t>United States of America</t>
  </si>
  <si>
    <t xml:space="preserve">Business </t>
  </si>
  <si>
    <t>Japan</t>
  </si>
  <si>
    <t>Congo</t>
  </si>
  <si>
    <t>Spain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</si>
  <si>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</si>
  <si>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</si>
  <si>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</si>
  <si>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</si>
  <si>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oil, fats and waxes</t>
  </si>
  <si>
    <t>Chemicals and related products, n.e.s.</t>
  </si>
  <si>
    <t>Manufactured goods classified chiefly by material</t>
  </si>
  <si>
    <t>Machinery and transport equipment</t>
  </si>
  <si>
    <t>Miscellaneous manufactured articles</t>
  </si>
  <si>
    <t>Commodities and transactions n.e.s.</t>
  </si>
  <si>
    <t>Source: Statistic Centre – Abu Dhabi</t>
  </si>
  <si>
    <t>The data for 2020 are preliminary</t>
  </si>
  <si>
    <t>القيمة بالمليون درهم</t>
  </si>
  <si>
    <t>القطاع</t>
  </si>
  <si>
    <t>الربع الثاني 2019</t>
  </si>
  <si>
    <t>الربع الأول 2020</t>
  </si>
  <si>
    <t>الربع الثاني 2020</t>
  </si>
  <si>
    <t>الأفراد</t>
  </si>
  <si>
    <t>عربات، طائرات، وبواخر، ومعدات نقل مماثلة</t>
  </si>
  <si>
    <t>منتجات الصناعات الكيماوية أو الصناعات المرتبطة بها</t>
  </si>
  <si>
    <t>آلات كهربائية، أجهزة تسجيل وإذاعة الصوت والصور ولوازمها</t>
  </si>
  <si>
    <t>أخرى</t>
  </si>
  <si>
    <t>الأعمال</t>
  </si>
  <si>
    <t>لؤلؤ، أحجار كريمة أو شبه كريمة، حلي مقلدة</t>
  </si>
  <si>
    <t>معادن عادية ومصنوعاتها</t>
  </si>
  <si>
    <t>الحكومة</t>
  </si>
  <si>
    <t>حيوانات حية ومنتجات المملكة الحيوانية</t>
  </si>
  <si>
    <t>خشب ومصنوعاته، فلين ومصنوعاته، أصناف صناعتي الحصر والسلال</t>
  </si>
  <si>
    <t>اجمالي المصدرين</t>
  </si>
  <si>
    <t>بيانات عام 2020 أوليّة</t>
  </si>
  <si>
    <t>أجهزة بصرية، فوتوغرافية، أدوات طبية وموسيقية، ساعات، ولوازمها</t>
  </si>
  <si>
    <t>مواد نسيجية ومصنوعاتها</t>
  </si>
  <si>
    <t>اجمالي الموردين</t>
  </si>
  <si>
    <t>المملكة العربية السعودية</t>
  </si>
  <si>
    <t>اليمن</t>
  </si>
  <si>
    <t>عمان</t>
  </si>
  <si>
    <t>أوزبكستان</t>
  </si>
  <si>
    <t>بنغلاديش</t>
  </si>
  <si>
    <t>سويسرا</t>
  </si>
  <si>
    <t>هونغ كونغ</t>
  </si>
  <si>
    <t>الصين</t>
  </si>
  <si>
    <t>الهند</t>
  </si>
  <si>
    <t>فرنسا</t>
  </si>
  <si>
    <t>جيبوتي</t>
  </si>
  <si>
    <t>الأردن</t>
  </si>
  <si>
    <t>كازاخستان</t>
  </si>
  <si>
    <t>المملكة المتحدة</t>
  </si>
  <si>
    <t>إيطاليا</t>
  </si>
  <si>
    <t>الولايات المتحدة الأمريكية</t>
  </si>
  <si>
    <t>اليابان</t>
  </si>
  <si>
    <t>الكونغو</t>
  </si>
  <si>
    <t>اسبانيا</t>
  </si>
  <si>
    <t>أغذية وحيوانات حية</t>
  </si>
  <si>
    <t>المشروبات والتبغ</t>
  </si>
  <si>
    <t>مواد خام غير صالحة للأكل، باستثناء الوقود</t>
  </si>
  <si>
    <t>وقود معدني ومزلقات معدنية وما يتصل بها من مواد</t>
  </si>
  <si>
    <t>زيوت ودهون وشموع حيوانية ونباتية</t>
  </si>
  <si>
    <t>مواد كيميائية ومنتجات متصلة بها، غ.م.م.</t>
  </si>
  <si>
    <t>سلع مصنوعة مصنفة أساساً حسب المادة</t>
  </si>
  <si>
    <t>المكنات ومعدات النقل</t>
  </si>
  <si>
    <t>مصنوعات متنوعة</t>
  </si>
  <si>
    <t xml:space="preserve">سلع ومعاملات غ.م.م. </t>
  </si>
  <si>
    <t>المصدر: مركز الإحصاء – أبوظبي</t>
  </si>
  <si>
    <r>
      <rPr>
        <b/>
        <sz val="11"/>
        <color theme="3"/>
        <rFont val="Arial"/>
        <family val="2"/>
        <scheme val="minor"/>
      </rPr>
      <t>Table 1:</t>
    </r>
    <r>
      <rPr>
        <b/>
        <sz val="11"/>
        <rFont val="Arial"/>
        <family val="2"/>
        <scheme val="minor"/>
      </rPr>
      <t xml:space="preserve"> Non-oil exports through the ports of the Emirate of Abu Dhabi by Exporter's sector and main Exporter's goods (HS)</t>
    </r>
  </si>
  <si>
    <r>
      <rPr>
        <b/>
        <sz val="11"/>
        <color theme="3"/>
        <rFont val="Arial"/>
        <family val="2"/>
        <scheme val="minor"/>
      </rPr>
      <t xml:space="preserve">Table 2: </t>
    </r>
    <r>
      <rPr>
        <b/>
        <sz val="11"/>
        <rFont val="Arial"/>
        <family val="2"/>
        <scheme val="minor"/>
      </rPr>
      <t xml:space="preserve">Imports through the ports of the Emirate of Abu Dhabi by Importer's sector and main importer's goods (HS) </t>
    </r>
  </si>
  <si>
    <r>
      <rPr>
        <b/>
        <sz val="11"/>
        <color theme="3"/>
        <rFont val="Arial"/>
        <family val="2"/>
        <scheme val="minor"/>
      </rPr>
      <t>Table 3:</t>
    </r>
    <r>
      <rPr>
        <b/>
        <sz val="11"/>
        <rFont val="Arial"/>
        <family val="2"/>
        <scheme val="minor"/>
      </rPr>
      <t xml:space="preserve"> Non-oil exports through the ports of the Emirate of Abu Dhabi by Exporter’s sector and top trade partners</t>
    </r>
  </si>
  <si>
    <r>
      <rPr>
        <b/>
        <sz val="11"/>
        <color theme="3"/>
        <rFont val="Arial"/>
        <family val="2"/>
        <scheme val="minor"/>
      </rPr>
      <t>Table 4:</t>
    </r>
    <r>
      <rPr>
        <b/>
        <sz val="11"/>
        <rFont val="Arial"/>
        <family val="2"/>
        <scheme val="minor"/>
      </rPr>
      <t xml:space="preserve"> Imports through the ports of the Emirate of Abu Dhabi by  Importer's sector and  top trade partners </t>
    </r>
  </si>
  <si>
    <r>
      <rPr>
        <b/>
        <sz val="11"/>
        <color theme="3"/>
        <rFont val="Arial"/>
        <family val="2"/>
        <scheme val="minor"/>
      </rPr>
      <t xml:space="preserve">Table 5: </t>
    </r>
    <r>
      <rPr>
        <b/>
        <sz val="11"/>
        <rFont val="Arial"/>
        <family val="2"/>
        <scheme val="minor"/>
      </rPr>
      <t>Non-oil exports through the ports of the Emirate of Abu Dhabi by Exporter’s sector and Standard International Trade Classification (SITC4)</t>
    </r>
  </si>
  <si>
    <r>
      <rPr>
        <b/>
        <sz val="11"/>
        <color theme="3"/>
        <rFont val="Arial"/>
        <family val="2"/>
        <scheme val="minor"/>
      </rPr>
      <t xml:space="preserve">Table 6: </t>
    </r>
    <r>
      <rPr>
        <b/>
        <sz val="11"/>
        <rFont val="Arial"/>
        <family val="2"/>
        <scheme val="minor"/>
      </rPr>
      <t xml:space="preserve">Imports through the ports of the Emirate of Abu Dhabi by Importer’s sector and Standard International Trade Classification (SITC4) </t>
    </r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</si>
  <si>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وأهم سلع المصدرين (HS)- الربع الثاني 2020</t>
    </r>
  </si>
  <si>
    <r>
      <rPr>
        <b/>
        <sz val="11"/>
        <color theme="3"/>
        <rFont val="Tahoma"/>
        <family val="2"/>
      </rPr>
      <t>جدول 2:</t>
    </r>
    <r>
      <rPr>
        <b/>
        <sz val="11"/>
        <rFont val="Tahoma"/>
        <family val="2"/>
      </rPr>
      <t xml:space="preserve"> الواردات عبر منافذ إمارة أبوظبي حسب قطاع الموردين وأهم سلع الموردين (HS)- الربع الثاني 2020</t>
    </r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</si>
  <si>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الصادرات السلعية غير النفطية عبر منافذ إمارة أبوظبي حسب قطاع المصدرين وأهم الشركاء التجاريين المصدرين - الربع الثاني 2020</t>
    </r>
  </si>
  <si>
    <r>
      <rPr>
        <b/>
        <sz val="11"/>
        <color theme="3"/>
        <rFont val="Tahoma"/>
        <family val="2"/>
      </rPr>
      <t xml:space="preserve">جدول 4: </t>
    </r>
    <r>
      <rPr>
        <b/>
        <sz val="11"/>
        <rFont val="Tahoma"/>
        <family val="2"/>
      </rPr>
      <t>الواردات عبر منافذ إمارة أبوظبي حسب قطاع الموردين وأهم الشركاء التجاريين الموردين - الربع الثاني 2020</t>
    </r>
  </si>
  <si>
    <r>
      <rPr>
        <b/>
        <sz val="11"/>
        <color theme="3"/>
        <rFont val="Tahoma"/>
        <family val="2"/>
      </rPr>
      <t xml:space="preserve">جدول 5: </t>
    </r>
    <r>
      <rPr>
        <b/>
        <sz val="11"/>
        <rFont val="Tahoma"/>
        <family val="2"/>
      </rPr>
      <t>الصادرات السلعية غير النفطية عبر منافذ إمارة أبوظبي حسب قطاع المصدرين والتصنيف الموحد للتجارة الدولية (SITC4)- الربع الثاني 2020</t>
    </r>
  </si>
  <si>
    <r>
      <rPr>
        <b/>
        <sz val="11"/>
        <color theme="3"/>
        <rFont val="Tahoma"/>
        <family val="2"/>
      </rPr>
      <t xml:space="preserve">جدول 6: </t>
    </r>
    <r>
      <rPr>
        <b/>
        <sz val="11"/>
        <rFont val="Tahoma"/>
        <family val="2"/>
      </rPr>
      <t>الواردات عبر منافذ إمارة أبوظبي حسب قطاع الموردين والتصنيف الموحد للتجارة الدولية (SITC4) - الربع الثاني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</si>
</sst>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33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1"/>
      <color theme="3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4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</cellStyleXfs>
  <cellXfs count="41">
    <xf numFmtId="0" fontId="0" fillId="0" borderId="0" xfId="0">
      <alignment vertical="center"/>
    </xf>
    <xf numFmtId="0" fontId="30" fillId="0" borderId="0" xfId="53" applyFont="1" applyBorder="1" applyAlignment="1">
      <alignment horizontal="left" vertical="center" readingOrder="1"/>
    </xf>
    <xf numFmtId="0" fontId="27" fillId="35" borderId="0" xfId="53" applyFont="1" applyFill="1" applyBorder="1" applyAlignment="1">
      <alignment horizontal="left" vertical="center" wrapText="1" readingOrder="1"/>
    </xf>
    <xf numFmtId="164" fontId="27" fillId="35" borderId="0" xfId="53" applyNumberFormat="1" applyFont="1" applyFill="1" applyBorder="1" applyAlignment="1">
      <alignment vertical="center" wrapText="1" readingOrder="2"/>
    </xf>
    <xf numFmtId="0" fontId="26" fillId="0" borderId="0" xfId="53" applyFont="1" applyBorder="1" applyAlignment="1">
      <alignment horizontal="left" vertical="center" wrapText="1" readingOrder="1"/>
    </xf>
    <xf numFmtId="164" fontId="26" fillId="0" borderId="0" xfId="53" applyNumberFormat="1" applyFont="1" applyBorder="1" applyAlignment="1">
      <alignment vertical="center" wrapText="1" readingOrder="2"/>
    </xf>
    <xf numFmtId="0" fontId="26" fillId="0" borderId="0" xfId="53" applyFont="1" applyBorder="1" applyAlignment="1">
      <alignment vertical="center" wrapText="1" readingOrder="1"/>
    </xf>
    <xf numFmtId="0" fontId="31" fillId="0" borderId="0" xfId="53" applyFont="1" applyBorder="1" applyAlignment="1">
      <alignment horizontal="left" vertical="center" readingOrder="1"/>
    </xf>
    <xf numFmtId="165" fontId="26" fillId="0" borderId="0" xfId="53" applyNumberFormat="1" applyFont="1" applyBorder="1" applyAlignment="1">
      <alignment horizontal="left" vertical="center" wrapText="1" readingOrder="1"/>
    </xf>
    <xf numFmtId="164" fontId="26" fillId="0" borderId="0" xfId="53" applyNumberFormat="1" applyFont="1" applyFill="1" applyBorder="1" applyAlignment="1">
      <alignment vertical="center" wrapText="1" readingOrder="2"/>
    </xf>
    <xf numFmtId="0" fontId="26" fillId="0" borderId="0" xfId="53" applyFont="1" applyFill="1" applyBorder="1" applyAlignment="1">
      <alignment horizontal="left" vertical="center" wrapText="1" readingOrder="1"/>
    </xf>
    <xf numFmtId="164" fontId="26" fillId="0" borderId="0" xfId="53" applyNumberFormat="1" applyFont="1" applyBorder="1" applyAlignment="1">
      <alignment horizontal="right" vertical="center" wrapText="1" readingOrder="2"/>
    </xf>
    <xf numFmtId="164" fontId="26" fillId="0" borderId="0" xfId="53" applyNumberFormat="1" applyFont="1" applyFill="1" applyBorder="1" applyAlignment="1">
      <alignment horizontal="right" vertical="center" wrapText="1" readingOrder="2"/>
    </xf>
    <xf numFmtId="0" fontId="27" fillId="35" borderId="0" xfId="53" applyFont="1" applyFill="1" applyBorder="1" applyAlignment="1">
      <alignment vertical="center" wrapText="1" readingOrder="1"/>
    </xf>
    <xf numFmtId="0" fontId="31" fillId="0" borderId="0" xfId="53" applyFont="1" applyBorder="1" applyAlignment="1">
      <alignment vertical="center"/>
    </xf>
    <xf numFmtId="0" fontId="31" fillId="0" borderId="0" xfId="53" applyFont="1" applyBorder="1" applyAlignment="1">
      <alignment horizontal="left" vertical="center"/>
    </xf>
    <xf numFmtId="0" fontId="31" fillId="0" borderId="0" xfId="53" applyFont="1" applyBorder="1" applyAlignment="1">
      <alignment horizontal="right" vertical="center"/>
    </xf>
    <xf numFmtId="164" fontId="27" fillId="35" borderId="0" xfId="53" applyNumberFormat="1" applyFont="1" applyFill="1" applyBorder="1" applyAlignment="1">
      <alignment horizontal="right" vertical="center" wrapText="1" readingOrder="2"/>
    </xf>
    <xf numFmtId="0" fontId="27" fillId="34" borderId="10" xfId="53" applyFont="1" applyFill="1" applyBorder="1" applyAlignment="1">
      <alignment horizontal="left" vertical="center" wrapText="1" readingOrder="2"/>
    </xf>
    <xf numFmtId="164" fontId="27" fillId="34" borderId="10" xfId="53" applyNumberFormat="1" applyFont="1" applyFill="1" applyBorder="1" applyAlignment="1">
      <alignment horizontal="right" vertical="center" wrapText="1" readingOrder="2"/>
    </xf>
    <xf numFmtId="0" fontId="27" fillId="35" borderId="10" xfId="53" applyFont="1" applyFill="1" applyBorder="1" applyAlignment="1">
      <alignment horizontal="left" vertical="center" wrapText="1" readingOrder="2"/>
    </xf>
    <xf numFmtId="164" fontId="27" fillId="35" borderId="10" xfId="53" applyNumberFormat="1" applyFont="1" applyFill="1" applyBorder="1" applyAlignment="1">
      <alignment horizontal="right" vertical="center" wrapText="1" readingOrder="2"/>
    </xf>
    <xf numFmtId="0" fontId="27" fillId="0" borderId="0" xfId="53" applyFont="1" applyFill="1" applyBorder="1" applyAlignment="1">
      <alignment horizontal="left" vertical="center" wrapText="1" readingOrder="2"/>
    </xf>
    <xf numFmtId="164" fontId="27" fillId="0" borderId="0" xfId="53" applyNumberFormat="1" applyFont="1" applyFill="1" applyBorder="1" applyAlignment="1">
      <alignment horizontal="right" vertical="center" wrapText="1" readingOrder="2"/>
    </xf>
    <xf numFmtId="0" fontId="26" fillId="0" borderId="0" xfId="53" applyFont="1" applyBorder="1" applyAlignment="1">
      <alignment vertical="center"/>
    </xf>
    <xf numFmtId="0" fontId="26" fillId="0" borderId="0" xfId="53" applyFont="1" applyBorder="1" applyAlignment="1">
      <alignment horizontal="right" vertical="center" wrapText="1" readingOrder="2"/>
    </xf>
    <xf numFmtId="0" fontId="26" fillId="0" borderId="0" xfId="53" applyFont="1" applyBorder="1" applyAlignment="1">
      <alignment vertical="center" wrapText="1" readingOrder="2"/>
    </xf>
    <xf numFmtId="0" fontId="27" fillId="34" borderId="10" xfId="53" applyFont="1" applyFill="1" applyBorder="1" applyAlignment="1">
      <alignment horizontal="right" vertical="center" wrapText="1" readingOrder="2"/>
    </xf>
    <xf numFmtId="164" fontId="27" fillId="34" borderId="10" xfId="53" applyNumberFormat="1" applyFont="1" applyFill="1" applyBorder="1" applyAlignment="1">
      <alignment vertical="center" wrapText="1" readingOrder="2"/>
    </xf>
    <xf numFmtId="0" fontId="27" fillId="35" borderId="0" xfId="53" applyFont="1" applyFill="1" applyBorder="1" applyAlignment="1">
      <alignment horizontal="right" vertical="center" wrapText="1" readingOrder="2"/>
    </xf>
    <xf numFmtId="0" fontId="27" fillId="35" borderId="0" xfId="53" applyFont="1" applyFill="1" applyBorder="1" applyAlignment="1">
      <alignment vertical="center" wrapText="1" readingOrder="2"/>
    </xf>
    <xf numFmtId="0" fontId="27" fillId="35" borderId="10" xfId="53" applyFont="1" applyFill="1" applyBorder="1" applyAlignment="1">
      <alignment horizontal="right" vertical="center" wrapText="1" readingOrder="2"/>
    </xf>
    <xf numFmtId="164" fontId="27" fillId="35" borderId="10" xfId="53" applyNumberFormat="1" applyFont="1" applyFill="1" applyBorder="1" applyAlignment="1">
      <alignment vertical="center" wrapText="1" readingOrder="2"/>
    </xf>
    <xf numFmtId="0" fontId="27" fillId="34" borderId="10" xfId="53" applyFont="1" applyFill="1" applyBorder="1" applyAlignment="1">
      <alignment vertical="center" wrapText="1" readingOrder="2"/>
    </xf>
    <xf numFmtId="0" fontId="3" fillId="2" borderId="0" xfId="53" applyFont="1" applyFill="1" applyBorder="1" applyAlignment="1">
      <alignment horizontal="left" vertical="center" wrapText="1" readingOrder="1"/>
    </xf>
    <xf numFmtId="0" fontId="3" fillId="2" borderId="0" xfId="53" applyFont="1" applyFill="1" applyBorder="1" applyAlignment="1">
      <alignment horizontal="right" vertical="center" wrapText="1" readingOrder="1"/>
    </xf>
    <xf numFmtId="0" fontId="29" fillId="0" borderId="0" xfId="53" applyFont="1" applyBorder="1" applyAlignment="1">
      <alignment horizontal="left" vertical="center" wrapText="1"/>
    </xf>
    <xf numFmtId="0" fontId="30" fillId="0" borderId="0" xfId="53" applyFont="1" applyBorder="1" applyAlignment="1">
      <alignment horizontal="left" vertical="center" wrapText="1"/>
    </xf>
    <xf numFmtId="0" fontId="3" fillId="2" borderId="0" xfId="53" applyFont="1" applyFill="1" applyBorder="1" applyAlignment="1">
      <alignment horizontal="right" vertical="center" wrapText="1" readingOrder="2"/>
    </xf>
    <xf numFmtId="0" fontId="3" fillId="2" borderId="0" xfId="53" applyFont="1" applyFill="1" applyBorder="1" applyAlignment="1">
      <alignment vertical="center" wrapText="1" readingOrder="2"/>
    </xf>
    <xf numFmtId="0" fontId="28" fillId="0" borderId="0" xfId="53" applyFont="1" applyBorder="1" applyAlignment="1">
      <alignment horizontal="right" vertical="center" wrapText="1"/>
    </xf>
  </cellXfs>
  <cellStyles count="54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A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3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F8974704-EE8A-49BD-8874-C149B23717E8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0000000}"/>
    <cellStyle name="Source" xfId="4" xr:uid="{00000000-0005-0000-0000-000031000000}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68CD-7D47-44B7-81DB-AB205214FBF7}">
  <sheetPr>
    <tabColor rgb="FFC00000"/>
  </sheetPr>
  <dimension ref="B2:K186"/>
  <sheetViews>
    <sheetView tabSelected="1" topLeftCell="A181" zoomScale="80" zoomScaleNormal="80" zoomScaleSheetLayoutView="80" workbookViewId="0">
      <selection activeCell="B2" sqref="B2:E2"/>
    </sheetView>
  </sheetViews>
  <sheetFormatPr defaultRowHeight="12.75" x14ac:dyDescent="0.2"/>
  <cols>
    <col min="1" max="1" width="1" style="14" customWidth="1"/>
    <col min="2" max="2" width="68.42578125" style="7" bestFit="1" customWidth="1"/>
    <col min="3" max="4" width="10.5703125" style="16" customWidth="1"/>
    <col min="5" max="5" width="12" style="16" customWidth="1"/>
    <col min="6" max="6" width="9.42578125" style="14" customWidth="1"/>
    <col min="7" max="7" width="39" style="14" customWidth="1"/>
    <col min="8" max="9" width="10.5703125" style="14" customWidth="1"/>
    <col min="10" max="10" width="12.42578125" style="14" customWidth="1"/>
    <col min="11" max="256" width="9.140625" style="14"/>
    <col min="257" max="257" width="1" style="14" customWidth="1"/>
    <col min="258" max="258" width="39" style="14" customWidth="1"/>
    <col min="259" max="260" width="10.5703125" style="14" customWidth="1"/>
    <col min="261" max="261" width="12" style="14" customWidth="1"/>
    <col min="262" max="262" width="9.42578125" style="14" customWidth="1"/>
    <col min="263" max="263" width="39" style="14" customWidth="1"/>
    <col min="264" max="265" width="10.5703125" style="14" customWidth="1"/>
    <col min="266" max="266" width="12.42578125" style="14" customWidth="1"/>
    <col min="267" max="512" width="9.140625" style="14"/>
    <col min="513" max="513" width="1" style="14" customWidth="1"/>
    <col min="514" max="514" width="39" style="14" customWidth="1"/>
    <col min="515" max="516" width="10.5703125" style="14" customWidth="1"/>
    <col min="517" max="517" width="12" style="14" customWidth="1"/>
    <col min="518" max="518" width="9.42578125" style="14" customWidth="1"/>
    <col min="519" max="519" width="39" style="14" customWidth="1"/>
    <col min="520" max="521" width="10.5703125" style="14" customWidth="1"/>
    <col min="522" max="522" width="12.42578125" style="14" customWidth="1"/>
    <col min="523" max="768" width="9.140625" style="14"/>
    <col min="769" max="769" width="1" style="14" customWidth="1"/>
    <col min="770" max="770" width="39" style="14" customWidth="1"/>
    <col min="771" max="772" width="10.5703125" style="14" customWidth="1"/>
    <col min="773" max="773" width="12" style="14" customWidth="1"/>
    <col min="774" max="774" width="9.42578125" style="14" customWidth="1"/>
    <col min="775" max="775" width="39" style="14" customWidth="1"/>
    <col min="776" max="777" width="10.5703125" style="14" customWidth="1"/>
    <col min="778" max="778" width="12.42578125" style="14" customWidth="1"/>
    <col min="779" max="1024" width="9.140625" style="14"/>
    <col min="1025" max="1025" width="1" style="14" customWidth="1"/>
    <col min="1026" max="1026" width="39" style="14" customWidth="1"/>
    <col min="1027" max="1028" width="10.5703125" style="14" customWidth="1"/>
    <col min="1029" max="1029" width="12" style="14" customWidth="1"/>
    <col min="1030" max="1030" width="9.42578125" style="14" customWidth="1"/>
    <col min="1031" max="1031" width="39" style="14" customWidth="1"/>
    <col min="1032" max="1033" width="10.5703125" style="14" customWidth="1"/>
    <col min="1034" max="1034" width="12.42578125" style="14" customWidth="1"/>
    <col min="1035" max="1280" width="9.140625" style="14"/>
    <col min="1281" max="1281" width="1" style="14" customWidth="1"/>
    <col min="1282" max="1282" width="39" style="14" customWidth="1"/>
    <col min="1283" max="1284" width="10.5703125" style="14" customWidth="1"/>
    <col min="1285" max="1285" width="12" style="14" customWidth="1"/>
    <col min="1286" max="1286" width="9.42578125" style="14" customWidth="1"/>
    <col min="1287" max="1287" width="39" style="14" customWidth="1"/>
    <col min="1288" max="1289" width="10.5703125" style="14" customWidth="1"/>
    <col min="1290" max="1290" width="12.42578125" style="14" customWidth="1"/>
    <col min="1291" max="1536" width="9.140625" style="14"/>
    <col min="1537" max="1537" width="1" style="14" customWidth="1"/>
    <col min="1538" max="1538" width="39" style="14" customWidth="1"/>
    <col min="1539" max="1540" width="10.5703125" style="14" customWidth="1"/>
    <col min="1541" max="1541" width="12" style="14" customWidth="1"/>
    <col min="1542" max="1542" width="9.42578125" style="14" customWidth="1"/>
    <col min="1543" max="1543" width="39" style="14" customWidth="1"/>
    <col min="1544" max="1545" width="10.5703125" style="14" customWidth="1"/>
    <col min="1546" max="1546" width="12.42578125" style="14" customWidth="1"/>
    <col min="1547" max="1792" width="9.140625" style="14"/>
    <col min="1793" max="1793" width="1" style="14" customWidth="1"/>
    <col min="1794" max="1794" width="39" style="14" customWidth="1"/>
    <col min="1795" max="1796" width="10.5703125" style="14" customWidth="1"/>
    <col min="1797" max="1797" width="12" style="14" customWidth="1"/>
    <col min="1798" max="1798" width="9.42578125" style="14" customWidth="1"/>
    <col min="1799" max="1799" width="39" style="14" customWidth="1"/>
    <col min="1800" max="1801" width="10.5703125" style="14" customWidth="1"/>
    <col min="1802" max="1802" width="12.42578125" style="14" customWidth="1"/>
    <col min="1803" max="2048" width="9.140625" style="14"/>
    <col min="2049" max="2049" width="1" style="14" customWidth="1"/>
    <col min="2050" max="2050" width="39" style="14" customWidth="1"/>
    <col min="2051" max="2052" width="10.5703125" style="14" customWidth="1"/>
    <col min="2053" max="2053" width="12" style="14" customWidth="1"/>
    <col min="2054" max="2054" width="9.42578125" style="14" customWidth="1"/>
    <col min="2055" max="2055" width="39" style="14" customWidth="1"/>
    <col min="2056" max="2057" width="10.5703125" style="14" customWidth="1"/>
    <col min="2058" max="2058" width="12.42578125" style="14" customWidth="1"/>
    <col min="2059" max="2304" width="9.140625" style="14"/>
    <col min="2305" max="2305" width="1" style="14" customWidth="1"/>
    <col min="2306" max="2306" width="39" style="14" customWidth="1"/>
    <col min="2307" max="2308" width="10.5703125" style="14" customWidth="1"/>
    <col min="2309" max="2309" width="12" style="14" customWidth="1"/>
    <col min="2310" max="2310" width="9.42578125" style="14" customWidth="1"/>
    <col min="2311" max="2311" width="39" style="14" customWidth="1"/>
    <col min="2312" max="2313" width="10.5703125" style="14" customWidth="1"/>
    <col min="2314" max="2314" width="12.42578125" style="14" customWidth="1"/>
    <col min="2315" max="2560" width="9.140625" style="14"/>
    <col min="2561" max="2561" width="1" style="14" customWidth="1"/>
    <col min="2562" max="2562" width="39" style="14" customWidth="1"/>
    <col min="2563" max="2564" width="10.5703125" style="14" customWidth="1"/>
    <col min="2565" max="2565" width="12" style="14" customWidth="1"/>
    <col min="2566" max="2566" width="9.42578125" style="14" customWidth="1"/>
    <col min="2567" max="2567" width="39" style="14" customWidth="1"/>
    <col min="2568" max="2569" width="10.5703125" style="14" customWidth="1"/>
    <col min="2570" max="2570" width="12.42578125" style="14" customWidth="1"/>
    <col min="2571" max="2816" width="9.140625" style="14"/>
    <col min="2817" max="2817" width="1" style="14" customWidth="1"/>
    <col min="2818" max="2818" width="39" style="14" customWidth="1"/>
    <col min="2819" max="2820" width="10.5703125" style="14" customWidth="1"/>
    <col min="2821" max="2821" width="12" style="14" customWidth="1"/>
    <col min="2822" max="2822" width="9.42578125" style="14" customWidth="1"/>
    <col min="2823" max="2823" width="39" style="14" customWidth="1"/>
    <col min="2824" max="2825" width="10.5703125" style="14" customWidth="1"/>
    <col min="2826" max="2826" width="12.42578125" style="14" customWidth="1"/>
    <col min="2827" max="3072" width="9.140625" style="14"/>
    <col min="3073" max="3073" width="1" style="14" customWidth="1"/>
    <col min="3074" max="3074" width="39" style="14" customWidth="1"/>
    <col min="3075" max="3076" width="10.5703125" style="14" customWidth="1"/>
    <col min="3077" max="3077" width="12" style="14" customWidth="1"/>
    <col min="3078" max="3078" width="9.42578125" style="14" customWidth="1"/>
    <col min="3079" max="3079" width="39" style="14" customWidth="1"/>
    <col min="3080" max="3081" width="10.5703125" style="14" customWidth="1"/>
    <col min="3082" max="3082" width="12.42578125" style="14" customWidth="1"/>
    <col min="3083" max="3328" width="9.140625" style="14"/>
    <col min="3329" max="3329" width="1" style="14" customWidth="1"/>
    <col min="3330" max="3330" width="39" style="14" customWidth="1"/>
    <col min="3331" max="3332" width="10.5703125" style="14" customWidth="1"/>
    <col min="3333" max="3333" width="12" style="14" customWidth="1"/>
    <col min="3334" max="3334" width="9.42578125" style="14" customWidth="1"/>
    <col min="3335" max="3335" width="39" style="14" customWidth="1"/>
    <col min="3336" max="3337" width="10.5703125" style="14" customWidth="1"/>
    <col min="3338" max="3338" width="12.42578125" style="14" customWidth="1"/>
    <col min="3339" max="3584" width="9.140625" style="14"/>
    <col min="3585" max="3585" width="1" style="14" customWidth="1"/>
    <col min="3586" max="3586" width="39" style="14" customWidth="1"/>
    <col min="3587" max="3588" width="10.5703125" style="14" customWidth="1"/>
    <col min="3589" max="3589" width="12" style="14" customWidth="1"/>
    <col min="3590" max="3590" width="9.42578125" style="14" customWidth="1"/>
    <col min="3591" max="3591" width="39" style="14" customWidth="1"/>
    <col min="3592" max="3593" width="10.5703125" style="14" customWidth="1"/>
    <col min="3594" max="3594" width="12.42578125" style="14" customWidth="1"/>
    <col min="3595" max="3840" width="9.140625" style="14"/>
    <col min="3841" max="3841" width="1" style="14" customWidth="1"/>
    <col min="3842" max="3842" width="39" style="14" customWidth="1"/>
    <col min="3843" max="3844" width="10.5703125" style="14" customWidth="1"/>
    <col min="3845" max="3845" width="12" style="14" customWidth="1"/>
    <col min="3846" max="3846" width="9.42578125" style="14" customWidth="1"/>
    <col min="3847" max="3847" width="39" style="14" customWidth="1"/>
    <col min="3848" max="3849" width="10.5703125" style="14" customWidth="1"/>
    <col min="3850" max="3850" width="12.42578125" style="14" customWidth="1"/>
    <col min="3851" max="4096" width="9.140625" style="14"/>
    <col min="4097" max="4097" width="1" style="14" customWidth="1"/>
    <col min="4098" max="4098" width="39" style="14" customWidth="1"/>
    <col min="4099" max="4100" width="10.5703125" style="14" customWidth="1"/>
    <col min="4101" max="4101" width="12" style="14" customWidth="1"/>
    <col min="4102" max="4102" width="9.42578125" style="14" customWidth="1"/>
    <col min="4103" max="4103" width="39" style="14" customWidth="1"/>
    <col min="4104" max="4105" width="10.5703125" style="14" customWidth="1"/>
    <col min="4106" max="4106" width="12.42578125" style="14" customWidth="1"/>
    <col min="4107" max="4352" width="9.140625" style="14"/>
    <col min="4353" max="4353" width="1" style="14" customWidth="1"/>
    <col min="4354" max="4354" width="39" style="14" customWidth="1"/>
    <col min="4355" max="4356" width="10.5703125" style="14" customWidth="1"/>
    <col min="4357" max="4357" width="12" style="14" customWidth="1"/>
    <col min="4358" max="4358" width="9.42578125" style="14" customWidth="1"/>
    <col min="4359" max="4359" width="39" style="14" customWidth="1"/>
    <col min="4360" max="4361" width="10.5703125" style="14" customWidth="1"/>
    <col min="4362" max="4362" width="12.42578125" style="14" customWidth="1"/>
    <col min="4363" max="4608" width="9.140625" style="14"/>
    <col min="4609" max="4609" width="1" style="14" customWidth="1"/>
    <col min="4610" max="4610" width="39" style="14" customWidth="1"/>
    <col min="4611" max="4612" width="10.5703125" style="14" customWidth="1"/>
    <col min="4613" max="4613" width="12" style="14" customWidth="1"/>
    <col min="4614" max="4614" width="9.42578125" style="14" customWidth="1"/>
    <col min="4615" max="4615" width="39" style="14" customWidth="1"/>
    <col min="4616" max="4617" width="10.5703125" style="14" customWidth="1"/>
    <col min="4618" max="4618" width="12.42578125" style="14" customWidth="1"/>
    <col min="4619" max="4864" width="9.140625" style="14"/>
    <col min="4865" max="4865" width="1" style="14" customWidth="1"/>
    <col min="4866" max="4866" width="39" style="14" customWidth="1"/>
    <col min="4867" max="4868" width="10.5703125" style="14" customWidth="1"/>
    <col min="4869" max="4869" width="12" style="14" customWidth="1"/>
    <col min="4870" max="4870" width="9.42578125" style="14" customWidth="1"/>
    <col min="4871" max="4871" width="39" style="14" customWidth="1"/>
    <col min="4872" max="4873" width="10.5703125" style="14" customWidth="1"/>
    <col min="4874" max="4874" width="12.42578125" style="14" customWidth="1"/>
    <col min="4875" max="5120" width="9.140625" style="14"/>
    <col min="5121" max="5121" width="1" style="14" customWidth="1"/>
    <col min="5122" max="5122" width="39" style="14" customWidth="1"/>
    <col min="5123" max="5124" width="10.5703125" style="14" customWidth="1"/>
    <col min="5125" max="5125" width="12" style="14" customWidth="1"/>
    <col min="5126" max="5126" width="9.42578125" style="14" customWidth="1"/>
    <col min="5127" max="5127" width="39" style="14" customWidth="1"/>
    <col min="5128" max="5129" width="10.5703125" style="14" customWidth="1"/>
    <col min="5130" max="5130" width="12.42578125" style="14" customWidth="1"/>
    <col min="5131" max="5376" width="9.140625" style="14"/>
    <col min="5377" max="5377" width="1" style="14" customWidth="1"/>
    <col min="5378" max="5378" width="39" style="14" customWidth="1"/>
    <col min="5379" max="5380" width="10.5703125" style="14" customWidth="1"/>
    <col min="5381" max="5381" width="12" style="14" customWidth="1"/>
    <col min="5382" max="5382" width="9.42578125" style="14" customWidth="1"/>
    <col min="5383" max="5383" width="39" style="14" customWidth="1"/>
    <col min="5384" max="5385" width="10.5703125" style="14" customWidth="1"/>
    <col min="5386" max="5386" width="12.42578125" style="14" customWidth="1"/>
    <col min="5387" max="5632" width="9.140625" style="14"/>
    <col min="5633" max="5633" width="1" style="14" customWidth="1"/>
    <col min="5634" max="5634" width="39" style="14" customWidth="1"/>
    <col min="5635" max="5636" width="10.5703125" style="14" customWidth="1"/>
    <col min="5637" max="5637" width="12" style="14" customWidth="1"/>
    <col min="5638" max="5638" width="9.42578125" style="14" customWidth="1"/>
    <col min="5639" max="5639" width="39" style="14" customWidth="1"/>
    <col min="5640" max="5641" width="10.5703125" style="14" customWidth="1"/>
    <col min="5642" max="5642" width="12.42578125" style="14" customWidth="1"/>
    <col min="5643" max="5888" width="9.140625" style="14"/>
    <col min="5889" max="5889" width="1" style="14" customWidth="1"/>
    <col min="5890" max="5890" width="39" style="14" customWidth="1"/>
    <col min="5891" max="5892" width="10.5703125" style="14" customWidth="1"/>
    <col min="5893" max="5893" width="12" style="14" customWidth="1"/>
    <col min="5894" max="5894" width="9.42578125" style="14" customWidth="1"/>
    <col min="5895" max="5895" width="39" style="14" customWidth="1"/>
    <col min="5896" max="5897" width="10.5703125" style="14" customWidth="1"/>
    <col min="5898" max="5898" width="12.42578125" style="14" customWidth="1"/>
    <col min="5899" max="6144" width="9.140625" style="14"/>
    <col min="6145" max="6145" width="1" style="14" customWidth="1"/>
    <col min="6146" max="6146" width="39" style="14" customWidth="1"/>
    <col min="6147" max="6148" width="10.5703125" style="14" customWidth="1"/>
    <col min="6149" max="6149" width="12" style="14" customWidth="1"/>
    <col min="6150" max="6150" width="9.42578125" style="14" customWidth="1"/>
    <col min="6151" max="6151" width="39" style="14" customWidth="1"/>
    <col min="6152" max="6153" width="10.5703125" style="14" customWidth="1"/>
    <col min="6154" max="6154" width="12.42578125" style="14" customWidth="1"/>
    <col min="6155" max="6400" width="9.140625" style="14"/>
    <col min="6401" max="6401" width="1" style="14" customWidth="1"/>
    <col min="6402" max="6402" width="39" style="14" customWidth="1"/>
    <col min="6403" max="6404" width="10.5703125" style="14" customWidth="1"/>
    <col min="6405" max="6405" width="12" style="14" customWidth="1"/>
    <col min="6406" max="6406" width="9.42578125" style="14" customWidth="1"/>
    <col min="6407" max="6407" width="39" style="14" customWidth="1"/>
    <col min="6408" max="6409" width="10.5703125" style="14" customWidth="1"/>
    <col min="6410" max="6410" width="12.42578125" style="14" customWidth="1"/>
    <col min="6411" max="6656" width="9.140625" style="14"/>
    <col min="6657" max="6657" width="1" style="14" customWidth="1"/>
    <col min="6658" max="6658" width="39" style="14" customWidth="1"/>
    <col min="6659" max="6660" width="10.5703125" style="14" customWidth="1"/>
    <col min="6661" max="6661" width="12" style="14" customWidth="1"/>
    <col min="6662" max="6662" width="9.42578125" style="14" customWidth="1"/>
    <col min="6663" max="6663" width="39" style="14" customWidth="1"/>
    <col min="6664" max="6665" width="10.5703125" style="14" customWidth="1"/>
    <col min="6666" max="6666" width="12.42578125" style="14" customWidth="1"/>
    <col min="6667" max="6912" width="9.140625" style="14"/>
    <col min="6913" max="6913" width="1" style="14" customWidth="1"/>
    <col min="6914" max="6914" width="39" style="14" customWidth="1"/>
    <col min="6915" max="6916" width="10.5703125" style="14" customWidth="1"/>
    <col min="6917" max="6917" width="12" style="14" customWidth="1"/>
    <col min="6918" max="6918" width="9.42578125" style="14" customWidth="1"/>
    <col min="6919" max="6919" width="39" style="14" customWidth="1"/>
    <col min="6920" max="6921" width="10.5703125" style="14" customWidth="1"/>
    <col min="6922" max="6922" width="12.42578125" style="14" customWidth="1"/>
    <col min="6923" max="7168" width="9.140625" style="14"/>
    <col min="7169" max="7169" width="1" style="14" customWidth="1"/>
    <col min="7170" max="7170" width="39" style="14" customWidth="1"/>
    <col min="7171" max="7172" width="10.5703125" style="14" customWidth="1"/>
    <col min="7173" max="7173" width="12" style="14" customWidth="1"/>
    <col min="7174" max="7174" width="9.42578125" style="14" customWidth="1"/>
    <col min="7175" max="7175" width="39" style="14" customWidth="1"/>
    <col min="7176" max="7177" width="10.5703125" style="14" customWidth="1"/>
    <col min="7178" max="7178" width="12.42578125" style="14" customWidth="1"/>
    <col min="7179" max="7424" width="9.140625" style="14"/>
    <col min="7425" max="7425" width="1" style="14" customWidth="1"/>
    <col min="7426" max="7426" width="39" style="14" customWidth="1"/>
    <col min="7427" max="7428" width="10.5703125" style="14" customWidth="1"/>
    <col min="7429" max="7429" width="12" style="14" customWidth="1"/>
    <col min="7430" max="7430" width="9.42578125" style="14" customWidth="1"/>
    <col min="7431" max="7431" width="39" style="14" customWidth="1"/>
    <col min="7432" max="7433" width="10.5703125" style="14" customWidth="1"/>
    <col min="7434" max="7434" width="12.42578125" style="14" customWidth="1"/>
    <col min="7435" max="7680" width="9.140625" style="14"/>
    <col min="7681" max="7681" width="1" style="14" customWidth="1"/>
    <col min="7682" max="7682" width="39" style="14" customWidth="1"/>
    <col min="7683" max="7684" width="10.5703125" style="14" customWidth="1"/>
    <col min="7685" max="7685" width="12" style="14" customWidth="1"/>
    <col min="7686" max="7686" width="9.42578125" style="14" customWidth="1"/>
    <col min="7687" max="7687" width="39" style="14" customWidth="1"/>
    <col min="7688" max="7689" width="10.5703125" style="14" customWidth="1"/>
    <col min="7690" max="7690" width="12.42578125" style="14" customWidth="1"/>
    <col min="7691" max="7936" width="9.140625" style="14"/>
    <col min="7937" max="7937" width="1" style="14" customWidth="1"/>
    <col min="7938" max="7938" width="39" style="14" customWidth="1"/>
    <col min="7939" max="7940" width="10.5703125" style="14" customWidth="1"/>
    <col min="7941" max="7941" width="12" style="14" customWidth="1"/>
    <col min="7942" max="7942" width="9.42578125" style="14" customWidth="1"/>
    <col min="7943" max="7943" width="39" style="14" customWidth="1"/>
    <col min="7944" max="7945" width="10.5703125" style="14" customWidth="1"/>
    <col min="7946" max="7946" width="12.42578125" style="14" customWidth="1"/>
    <col min="7947" max="8192" width="9.140625" style="14"/>
    <col min="8193" max="8193" width="1" style="14" customWidth="1"/>
    <col min="8194" max="8194" width="39" style="14" customWidth="1"/>
    <col min="8195" max="8196" width="10.5703125" style="14" customWidth="1"/>
    <col min="8197" max="8197" width="12" style="14" customWidth="1"/>
    <col min="8198" max="8198" width="9.42578125" style="14" customWidth="1"/>
    <col min="8199" max="8199" width="39" style="14" customWidth="1"/>
    <col min="8200" max="8201" width="10.5703125" style="14" customWidth="1"/>
    <col min="8202" max="8202" width="12.42578125" style="14" customWidth="1"/>
    <col min="8203" max="8448" width="9.140625" style="14"/>
    <col min="8449" max="8449" width="1" style="14" customWidth="1"/>
    <col min="8450" max="8450" width="39" style="14" customWidth="1"/>
    <col min="8451" max="8452" width="10.5703125" style="14" customWidth="1"/>
    <col min="8453" max="8453" width="12" style="14" customWidth="1"/>
    <col min="8454" max="8454" width="9.42578125" style="14" customWidth="1"/>
    <col min="8455" max="8455" width="39" style="14" customWidth="1"/>
    <col min="8456" max="8457" width="10.5703125" style="14" customWidth="1"/>
    <col min="8458" max="8458" width="12.42578125" style="14" customWidth="1"/>
    <col min="8459" max="8704" width="9.140625" style="14"/>
    <col min="8705" max="8705" width="1" style="14" customWidth="1"/>
    <col min="8706" max="8706" width="39" style="14" customWidth="1"/>
    <col min="8707" max="8708" width="10.5703125" style="14" customWidth="1"/>
    <col min="8709" max="8709" width="12" style="14" customWidth="1"/>
    <col min="8710" max="8710" width="9.42578125" style="14" customWidth="1"/>
    <col min="8711" max="8711" width="39" style="14" customWidth="1"/>
    <col min="8712" max="8713" width="10.5703125" style="14" customWidth="1"/>
    <col min="8714" max="8714" width="12.42578125" style="14" customWidth="1"/>
    <col min="8715" max="8960" width="9.140625" style="14"/>
    <col min="8961" max="8961" width="1" style="14" customWidth="1"/>
    <col min="8962" max="8962" width="39" style="14" customWidth="1"/>
    <col min="8963" max="8964" width="10.5703125" style="14" customWidth="1"/>
    <col min="8965" max="8965" width="12" style="14" customWidth="1"/>
    <col min="8966" max="8966" width="9.42578125" style="14" customWidth="1"/>
    <col min="8967" max="8967" width="39" style="14" customWidth="1"/>
    <col min="8968" max="8969" width="10.5703125" style="14" customWidth="1"/>
    <col min="8970" max="8970" width="12.42578125" style="14" customWidth="1"/>
    <col min="8971" max="9216" width="9.140625" style="14"/>
    <col min="9217" max="9217" width="1" style="14" customWidth="1"/>
    <col min="9218" max="9218" width="39" style="14" customWidth="1"/>
    <col min="9219" max="9220" width="10.5703125" style="14" customWidth="1"/>
    <col min="9221" max="9221" width="12" style="14" customWidth="1"/>
    <col min="9222" max="9222" width="9.42578125" style="14" customWidth="1"/>
    <col min="9223" max="9223" width="39" style="14" customWidth="1"/>
    <col min="9224" max="9225" width="10.5703125" style="14" customWidth="1"/>
    <col min="9226" max="9226" width="12.42578125" style="14" customWidth="1"/>
    <col min="9227" max="9472" width="9.140625" style="14"/>
    <col min="9473" max="9473" width="1" style="14" customWidth="1"/>
    <col min="9474" max="9474" width="39" style="14" customWidth="1"/>
    <col min="9475" max="9476" width="10.5703125" style="14" customWidth="1"/>
    <col min="9477" max="9477" width="12" style="14" customWidth="1"/>
    <col min="9478" max="9478" width="9.42578125" style="14" customWidth="1"/>
    <col min="9479" max="9479" width="39" style="14" customWidth="1"/>
    <col min="9480" max="9481" width="10.5703125" style="14" customWidth="1"/>
    <col min="9482" max="9482" width="12.42578125" style="14" customWidth="1"/>
    <col min="9483" max="9728" width="9.140625" style="14"/>
    <col min="9729" max="9729" width="1" style="14" customWidth="1"/>
    <col min="9730" max="9730" width="39" style="14" customWidth="1"/>
    <col min="9731" max="9732" width="10.5703125" style="14" customWidth="1"/>
    <col min="9733" max="9733" width="12" style="14" customWidth="1"/>
    <col min="9734" max="9734" width="9.42578125" style="14" customWidth="1"/>
    <col min="9735" max="9735" width="39" style="14" customWidth="1"/>
    <col min="9736" max="9737" width="10.5703125" style="14" customWidth="1"/>
    <col min="9738" max="9738" width="12.42578125" style="14" customWidth="1"/>
    <col min="9739" max="9984" width="9.140625" style="14"/>
    <col min="9985" max="9985" width="1" style="14" customWidth="1"/>
    <col min="9986" max="9986" width="39" style="14" customWidth="1"/>
    <col min="9987" max="9988" width="10.5703125" style="14" customWidth="1"/>
    <col min="9989" max="9989" width="12" style="14" customWidth="1"/>
    <col min="9990" max="9990" width="9.42578125" style="14" customWidth="1"/>
    <col min="9991" max="9991" width="39" style="14" customWidth="1"/>
    <col min="9992" max="9993" width="10.5703125" style="14" customWidth="1"/>
    <col min="9994" max="9994" width="12.42578125" style="14" customWidth="1"/>
    <col min="9995" max="10240" width="9.140625" style="14"/>
    <col min="10241" max="10241" width="1" style="14" customWidth="1"/>
    <col min="10242" max="10242" width="39" style="14" customWidth="1"/>
    <col min="10243" max="10244" width="10.5703125" style="14" customWidth="1"/>
    <col min="10245" max="10245" width="12" style="14" customWidth="1"/>
    <col min="10246" max="10246" width="9.42578125" style="14" customWidth="1"/>
    <col min="10247" max="10247" width="39" style="14" customWidth="1"/>
    <col min="10248" max="10249" width="10.5703125" style="14" customWidth="1"/>
    <col min="10250" max="10250" width="12.42578125" style="14" customWidth="1"/>
    <col min="10251" max="10496" width="9.140625" style="14"/>
    <col min="10497" max="10497" width="1" style="14" customWidth="1"/>
    <col min="10498" max="10498" width="39" style="14" customWidth="1"/>
    <col min="10499" max="10500" width="10.5703125" style="14" customWidth="1"/>
    <col min="10501" max="10501" width="12" style="14" customWidth="1"/>
    <col min="10502" max="10502" width="9.42578125" style="14" customWidth="1"/>
    <col min="10503" max="10503" width="39" style="14" customWidth="1"/>
    <col min="10504" max="10505" width="10.5703125" style="14" customWidth="1"/>
    <col min="10506" max="10506" width="12.42578125" style="14" customWidth="1"/>
    <col min="10507" max="10752" width="9.140625" style="14"/>
    <col min="10753" max="10753" width="1" style="14" customWidth="1"/>
    <col min="10754" max="10754" width="39" style="14" customWidth="1"/>
    <col min="10755" max="10756" width="10.5703125" style="14" customWidth="1"/>
    <col min="10757" max="10757" width="12" style="14" customWidth="1"/>
    <col min="10758" max="10758" width="9.42578125" style="14" customWidth="1"/>
    <col min="10759" max="10759" width="39" style="14" customWidth="1"/>
    <col min="10760" max="10761" width="10.5703125" style="14" customWidth="1"/>
    <col min="10762" max="10762" width="12.42578125" style="14" customWidth="1"/>
    <col min="10763" max="11008" width="9.140625" style="14"/>
    <col min="11009" max="11009" width="1" style="14" customWidth="1"/>
    <col min="11010" max="11010" width="39" style="14" customWidth="1"/>
    <col min="11011" max="11012" width="10.5703125" style="14" customWidth="1"/>
    <col min="11013" max="11013" width="12" style="14" customWidth="1"/>
    <col min="11014" max="11014" width="9.42578125" style="14" customWidth="1"/>
    <col min="11015" max="11015" width="39" style="14" customWidth="1"/>
    <col min="11016" max="11017" width="10.5703125" style="14" customWidth="1"/>
    <col min="11018" max="11018" width="12.42578125" style="14" customWidth="1"/>
    <col min="11019" max="11264" width="9.140625" style="14"/>
    <col min="11265" max="11265" width="1" style="14" customWidth="1"/>
    <col min="11266" max="11266" width="39" style="14" customWidth="1"/>
    <col min="11267" max="11268" width="10.5703125" style="14" customWidth="1"/>
    <col min="11269" max="11269" width="12" style="14" customWidth="1"/>
    <col min="11270" max="11270" width="9.42578125" style="14" customWidth="1"/>
    <col min="11271" max="11271" width="39" style="14" customWidth="1"/>
    <col min="11272" max="11273" width="10.5703125" style="14" customWidth="1"/>
    <col min="11274" max="11274" width="12.42578125" style="14" customWidth="1"/>
    <col min="11275" max="11520" width="9.140625" style="14"/>
    <col min="11521" max="11521" width="1" style="14" customWidth="1"/>
    <col min="11522" max="11522" width="39" style="14" customWidth="1"/>
    <col min="11523" max="11524" width="10.5703125" style="14" customWidth="1"/>
    <col min="11525" max="11525" width="12" style="14" customWidth="1"/>
    <col min="11526" max="11526" width="9.42578125" style="14" customWidth="1"/>
    <col min="11527" max="11527" width="39" style="14" customWidth="1"/>
    <col min="11528" max="11529" width="10.5703125" style="14" customWidth="1"/>
    <col min="11530" max="11530" width="12.42578125" style="14" customWidth="1"/>
    <col min="11531" max="11776" width="9.140625" style="14"/>
    <col min="11777" max="11777" width="1" style="14" customWidth="1"/>
    <col min="11778" max="11778" width="39" style="14" customWidth="1"/>
    <col min="11779" max="11780" width="10.5703125" style="14" customWidth="1"/>
    <col min="11781" max="11781" width="12" style="14" customWidth="1"/>
    <col min="11782" max="11782" width="9.42578125" style="14" customWidth="1"/>
    <col min="11783" max="11783" width="39" style="14" customWidth="1"/>
    <col min="11784" max="11785" width="10.5703125" style="14" customWidth="1"/>
    <col min="11786" max="11786" width="12.42578125" style="14" customWidth="1"/>
    <col min="11787" max="12032" width="9.140625" style="14"/>
    <col min="12033" max="12033" width="1" style="14" customWidth="1"/>
    <col min="12034" max="12034" width="39" style="14" customWidth="1"/>
    <col min="12035" max="12036" width="10.5703125" style="14" customWidth="1"/>
    <col min="12037" max="12037" width="12" style="14" customWidth="1"/>
    <col min="12038" max="12038" width="9.42578125" style="14" customWidth="1"/>
    <col min="12039" max="12039" width="39" style="14" customWidth="1"/>
    <col min="12040" max="12041" width="10.5703125" style="14" customWidth="1"/>
    <col min="12042" max="12042" width="12.42578125" style="14" customWidth="1"/>
    <col min="12043" max="12288" width="9.140625" style="14"/>
    <col min="12289" max="12289" width="1" style="14" customWidth="1"/>
    <col min="12290" max="12290" width="39" style="14" customWidth="1"/>
    <col min="12291" max="12292" width="10.5703125" style="14" customWidth="1"/>
    <col min="12293" max="12293" width="12" style="14" customWidth="1"/>
    <col min="12294" max="12294" width="9.42578125" style="14" customWidth="1"/>
    <col min="12295" max="12295" width="39" style="14" customWidth="1"/>
    <col min="12296" max="12297" width="10.5703125" style="14" customWidth="1"/>
    <col min="12298" max="12298" width="12.42578125" style="14" customWidth="1"/>
    <col min="12299" max="12544" width="9.140625" style="14"/>
    <col min="12545" max="12545" width="1" style="14" customWidth="1"/>
    <col min="12546" max="12546" width="39" style="14" customWidth="1"/>
    <col min="12547" max="12548" width="10.5703125" style="14" customWidth="1"/>
    <col min="12549" max="12549" width="12" style="14" customWidth="1"/>
    <col min="12550" max="12550" width="9.42578125" style="14" customWidth="1"/>
    <col min="12551" max="12551" width="39" style="14" customWidth="1"/>
    <col min="12552" max="12553" width="10.5703125" style="14" customWidth="1"/>
    <col min="12554" max="12554" width="12.42578125" style="14" customWidth="1"/>
    <col min="12555" max="12800" width="9.140625" style="14"/>
    <col min="12801" max="12801" width="1" style="14" customWidth="1"/>
    <col min="12802" max="12802" width="39" style="14" customWidth="1"/>
    <col min="12803" max="12804" width="10.5703125" style="14" customWidth="1"/>
    <col min="12805" max="12805" width="12" style="14" customWidth="1"/>
    <col min="12806" max="12806" width="9.42578125" style="14" customWidth="1"/>
    <col min="12807" max="12807" width="39" style="14" customWidth="1"/>
    <col min="12808" max="12809" width="10.5703125" style="14" customWidth="1"/>
    <col min="12810" max="12810" width="12.42578125" style="14" customWidth="1"/>
    <col min="12811" max="13056" width="9.140625" style="14"/>
    <col min="13057" max="13057" width="1" style="14" customWidth="1"/>
    <col min="13058" max="13058" width="39" style="14" customWidth="1"/>
    <col min="13059" max="13060" width="10.5703125" style="14" customWidth="1"/>
    <col min="13061" max="13061" width="12" style="14" customWidth="1"/>
    <col min="13062" max="13062" width="9.42578125" style="14" customWidth="1"/>
    <col min="13063" max="13063" width="39" style="14" customWidth="1"/>
    <col min="13064" max="13065" width="10.5703125" style="14" customWidth="1"/>
    <col min="13066" max="13066" width="12.42578125" style="14" customWidth="1"/>
    <col min="13067" max="13312" width="9.140625" style="14"/>
    <col min="13313" max="13313" width="1" style="14" customWidth="1"/>
    <col min="13314" max="13314" width="39" style="14" customWidth="1"/>
    <col min="13315" max="13316" width="10.5703125" style="14" customWidth="1"/>
    <col min="13317" max="13317" width="12" style="14" customWidth="1"/>
    <col min="13318" max="13318" width="9.42578125" style="14" customWidth="1"/>
    <col min="13319" max="13319" width="39" style="14" customWidth="1"/>
    <col min="13320" max="13321" width="10.5703125" style="14" customWidth="1"/>
    <col min="13322" max="13322" width="12.42578125" style="14" customWidth="1"/>
    <col min="13323" max="13568" width="9.140625" style="14"/>
    <col min="13569" max="13569" width="1" style="14" customWidth="1"/>
    <col min="13570" max="13570" width="39" style="14" customWidth="1"/>
    <col min="13571" max="13572" width="10.5703125" style="14" customWidth="1"/>
    <col min="13573" max="13573" width="12" style="14" customWidth="1"/>
    <col min="13574" max="13574" width="9.42578125" style="14" customWidth="1"/>
    <col min="13575" max="13575" width="39" style="14" customWidth="1"/>
    <col min="13576" max="13577" width="10.5703125" style="14" customWidth="1"/>
    <col min="13578" max="13578" width="12.42578125" style="14" customWidth="1"/>
    <col min="13579" max="13824" width="9.140625" style="14"/>
    <col min="13825" max="13825" width="1" style="14" customWidth="1"/>
    <col min="13826" max="13826" width="39" style="14" customWidth="1"/>
    <col min="13827" max="13828" width="10.5703125" style="14" customWidth="1"/>
    <col min="13829" max="13829" width="12" style="14" customWidth="1"/>
    <col min="13830" max="13830" width="9.42578125" style="14" customWidth="1"/>
    <col min="13831" max="13831" width="39" style="14" customWidth="1"/>
    <col min="13832" max="13833" width="10.5703125" style="14" customWidth="1"/>
    <col min="13834" max="13834" width="12.42578125" style="14" customWidth="1"/>
    <col min="13835" max="14080" width="9.140625" style="14"/>
    <col min="14081" max="14081" width="1" style="14" customWidth="1"/>
    <col min="14082" max="14082" width="39" style="14" customWidth="1"/>
    <col min="14083" max="14084" width="10.5703125" style="14" customWidth="1"/>
    <col min="14085" max="14085" width="12" style="14" customWidth="1"/>
    <col min="14086" max="14086" width="9.42578125" style="14" customWidth="1"/>
    <col min="14087" max="14087" width="39" style="14" customWidth="1"/>
    <col min="14088" max="14089" width="10.5703125" style="14" customWidth="1"/>
    <col min="14090" max="14090" width="12.42578125" style="14" customWidth="1"/>
    <col min="14091" max="14336" width="9.140625" style="14"/>
    <col min="14337" max="14337" width="1" style="14" customWidth="1"/>
    <col min="14338" max="14338" width="39" style="14" customWidth="1"/>
    <col min="14339" max="14340" width="10.5703125" style="14" customWidth="1"/>
    <col min="14341" max="14341" width="12" style="14" customWidth="1"/>
    <col min="14342" max="14342" width="9.42578125" style="14" customWidth="1"/>
    <col min="14343" max="14343" width="39" style="14" customWidth="1"/>
    <col min="14344" max="14345" width="10.5703125" style="14" customWidth="1"/>
    <col min="14346" max="14346" width="12.42578125" style="14" customWidth="1"/>
    <col min="14347" max="14592" width="9.140625" style="14"/>
    <col min="14593" max="14593" width="1" style="14" customWidth="1"/>
    <col min="14594" max="14594" width="39" style="14" customWidth="1"/>
    <col min="14595" max="14596" width="10.5703125" style="14" customWidth="1"/>
    <col min="14597" max="14597" width="12" style="14" customWidth="1"/>
    <col min="14598" max="14598" width="9.42578125" style="14" customWidth="1"/>
    <col min="14599" max="14599" width="39" style="14" customWidth="1"/>
    <col min="14600" max="14601" width="10.5703125" style="14" customWidth="1"/>
    <col min="14602" max="14602" width="12.42578125" style="14" customWidth="1"/>
    <col min="14603" max="14848" width="9.140625" style="14"/>
    <col min="14849" max="14849" width="1" style="14" customWidth="1"/>
    <col min="14850" max="14850" width="39" style="14" customWidth="1"/>
    <col min="14851" max="14852" width="10.5703125" style="14" customWidth="1"/>
    <col min="14853" max="14853" width="12" style="14" customWidth="1"/>
    <col min="14854" max="14854" width="9.42578125" style="14" customWidth="1"/>
    <col min="14855" max="14855" width="39" style="14" customWidth="1"/>
    <col min="14856" max="14857" width="10.5703125" style="14" customWidth="1"/>
    <col min="14858" max="14858" width="12.42578125" style="14" customWidth="1"/>
    <col min="14859" max="15104" width="9.140625" style="14"/>
    <col min="15105" max="15105" width="1" style="14" customWidth="1"/>
    <col min="15106" max="15106" width="39" style="14" customWidth="1"/>
    <col min="15107" max="15108" width="10.5703125" style="14" customWidth="1"/>
    <col min="15109" max="15109" width="12" style="14" customWidth="1"/>
    <col min="15110" max="15110" width="9.42578125" style="14" customWidth="1"/>
    <col min="15111" max="15111" width="39" style="14" customWidth="1"/>
    <col min="15112" max="15113" width="10.5703125" style="14" customWidth="1"/>
    <col min="15114" max="15114" width="12.42578125" style="14" customWidth="1"/>
    <col min="15115" max="15360" width="9.140625" style="14"/>
    <col min="15361" max="15361" width="1" style="14" customWidth="1"/>
    <col min="15362" max="15362" width="39" style="14" customWidth="1"/>
    <col min="15363" max="15364" width="10.5703125" style="14" customWidth="1"/>
    <col min="15365" max="15365" width="12" style="14" customWidth="1"/>
    <col min="15366" max="15366" width="9.42578125" style="14" customWidth="1"/>
    <col min="15367" max="15367" width="39" style="14" customWidth="1"/>
    <col min="15368" max="15369" width="10.5703125" style="14" customWidth="1"/>
    <col min="15370" max="15370" width="12.42578125" style="14" customWidth="1"/>
    <col min="15371" max="15616" width="9.140625" style="14"/>
    <col min="15617" max="15617" width="1" style="14" customWidth="1"/>
    <col min="15618" max="15618" width="39" style="14" customWidth="1"/>
    <col min="15619" max="15620" width="10.5703125" style="14" customWidth="1"/>
    <col min="15621" max="15621" width="12" style="14" customWidth="1"/>
    <col min="15622" max="15622" width="9.42578125" style="14" customWidth="1"/>
    <col min="15623" max="15623" width="39" style="14" customWidth="1"/>
    <col min="15624" max="15625" width="10.5703125" style="14" customWidth="1"/>
    <col min="15626" max="15626" width="12.42578125" style="14" customWidth="1"/>
    <col min="15627" max="15872" width="9.140625" style="14"/>
    <col min="15873" max="15873" width="1" style="14" customWidth="1"/>
    <col min="15874" max="15874" width="39" style="14" customWidth="1"/>
    <col min="15875" max="15876" width="10.5703125" style="14" customWidth="1"/>
    <col min="15877" max="15877" width="12" style="14" customWidth="1"/>
    <col min="15878" max="15878" width="9.42578125" style="14" customWidth="1"/>
    <col min="15879" max="15879" width="39" style="14" customWidth="1"/>
    <col min="15880" max="15881" width="10.5703125" style="14" customWidth="1"/>
    <col min="15882" max="15882" width="12.42578125" style="14" customWidth="1"/>
    <col min="15883" max="16128" width="9.140625" style="14"/>
    <col min="16129" max="16129" width="1" style="14" customWidth="1"/>
    <col min="16130" max="16130" width="39" style="14" customWidth="1"/>
    <col min="16131" max="16132" width="10.5703125" style="14" customWidth="1"/>
    <col min="16133" max="16133" width="12" style="14" customWidth="1"/>
    <col min="16134" max="16134" width="9.42578125" style="14" customWidth="1"/>
    <col min="16135" max="16135" width="39" style="14" customWidth="1"/>
    <col min="16136" max="16137" width="10.5703125" style="14" customWidth="1"/>
    <col min="16138" max="16138" width="12.42578125" style="14" customWidth="1"/>
    <col min="16139" max="16384" width="9.140625" style="14"/>
  </cols>
  <sheetData>
    <row r="2" spans="2:11" ht="45.75" customHeight="1" x14ac:dyDescent="0.2">
      <c r="B2" s="36" t="s">
        <v>106</v>
      </c>
      <c r="C2" s="36"/>
      <c r="D2" s="36"/>
      <c r="E2" s="36"/>
      <c r="K2" s="15"/>
    </row>
    <row r="3" spans="2:11" x14ac:dyDescent="0.2">
      <c r="B3" s="7" t="s">
        <v>1</v>
      </c>
    </row>
    <row r="4" spans="2:11" x14ac:dyDescent="0.2">
      <c r="B4" s="34" t="s">
        <v>2</v>
      </c>
      <c r="C4" s="35" t="s">
        <v>3</v>
      </c>
      <c r="D4" s="35" t="s">
        <v>4</v>
      </c>
      <c r="E4" s="35" t="s">
        <v>5</v>
      </c>
    </row>
    <row r="5" spans="2:11" x14ac:dyDescent="0.2">
      <c r="B5" s="34"/>
      <c r="C5" s="35"/>
      <c r="D5" s="35"/>
      <c r="E5" s="35"/>
    </row>
    <row r="6" spans="2:11" x14ac:dyDescent="0.2">
      <c r="B6" s="2" t="s">
        <v>6</v>
      </c>
      <c r="C6" s="17">
        <f>SUM(C7:C10)</f>
        <v>798.92553599999997</v>
      </c>
      <c r="D6" s="17">
        <f>SUM(D7:D10)</f>
        <v>848.00574099999994</v>
      </c>
      <c r="E6" s="17">
        <f>SUM(E7:E10)</f>
        <v>368.57922500000001</v>
      </c>
    </row>
    <row r="7" spans="2:11" x14ac:dyDescent="0.2">
      <c r="B7" s="4" t="s">
        <v>7</v>
      </c>
      <c r="C7" s="11">
        <v>443.66158200000001</v>
      </c>
      <c r="D7" s="11">
        <v>453.81725899999998</v>
      </c>
      <c r="E7" s="11">
        <v>326.02024599999999</v>
      </c>
    </row>
    <row r="8" spans="2:11" x14ac:dyDescent="0.2">
      <c r="B8" s="4" t="s">
        <v>8</v>
      </c>
      <c r="C8" s="11">
        <v>11.662868</v>
      </c>
      <c r="D8" s="11">
        <v>9.4349710000000009</v>
      </c>
      <c r="E8" s="11">
        <v>15.574536999999999</v>
      </c>
    </row>
    <row r="9" spans="2:11" ht="25.5" x14ac:dyDescent="0.2">
      <c r="B9" s="4" t="s">
        <v>9</v>
      </c>
      <c r="C9" s="11">
        <v>17.102356</v>
      </c>
      <c r="D9" s="11">
        <v>14.327654000000001</v>
      </c>
      <c r="E9" s="11">
        <v>10.633022</v>
      </c>
    </row>
    <row r="10" spans="2:11" x14ac:dyDescent="0.2">
      <c r="B10" s="4" t="s">
        <v>10</v>
      </c>
      <c r="C10" s="11">
        <v>326.49873000000002</v>
      </c>
      <c r="D10" s="11">
        <v>370.42585700000001</v>
      </c>
      <c r="E10" s="11">
        <v>16.351420000000001</v>
      </c>
    </row>
    <row r="11" spans="2:11" x14ac:dyDescent="0.2">
      <c r="B11" s="2" t="s">
        <v>11</v>
      </c>
      <c r="C11" s="17">
        <f>SUM(C12:C15)</f>
        <v>25806.972184999999</v>
      </c>
      <c r="D11" s="17">
        <f>SUM(D12:D15)</f>
        <v>25685.262912999999</v>
      </c>
      <c r="E11" s="17">
        <f>SUM(E12:E15)</f>
        <v>20664.430854999999</v>
      </c>
    </row>
    <row r="12" spans="2:11" x14ac:dyDescent="0.2">
      <c r="B12" s="6" t="s">
        <v>12</v>
      </c>
      <c r="C12" s="11">
        <v>3385.5407420000001</v>
      </c>
      <c r="D12" s="11">
        <v>2905.2887070000002</v>
      </c>
      <c r="E12" s="11">
        <v>7162.679556</v>
      </c>
    </row>
    <row r="13" spans="2:11" x14ac:dyDescent="0.2">
      <c r="B13" s="4" t="s">
        <v>13</v>
      </c>
      <c r="C13" s="11">
        <v>4734.2918309999995</v>
      </c>
      <c r="D13" s="11">
        <v>5074.1460049999996</v>
      </c>
      <c r="E13" s="11">
        <v>2619.993774</v>
      </c>
    </row>
    <row r="14" spans="2:11" x14ac:dyDescent="0.2">
      <c r="B14" s="4" t="s">
        <v>7</v>
      </c>
      <c r="C14" s="11">
        <v>4698.9380060000003</v>
      </c>
      <c r="D14" s="11">
        <v>4062.079718</v>
      </c>
      <c r="E14" s="11">
        <v>2531.352316</v>
      </c>
    </row>
    <row r="15" spans="2:11" x14ac:dyDescent="0.2">
      <c r="B15" s="6" t="s">
        <v>10</v>
      </c>
      <c r="C15" s="11">
        <v>12988.201606000001</v>
      </c>
      <c r="D15" s="11">
        <v>13643.748482999999</v>
      </c>
      <c r="E15" s="11">
        <v>8350.4052090000005</v>
      </c>
    </row>
    <row r="16" spans="2:11" x14ac:dyDescent="0.2">
      <c r="B16" s="13" t="s">
        <v>14</v>
      </c>
      <c r="C16" s="17">
        <f>SUM(C17:C20)</f>
        <v>663.57751499999995</v>
      </c>
      <c r="D16" s="17">
        <f>SUM(D17:D20)</f>
        <v>87.041901999999993</v>
      </c>
      <c r="E16" s="17">
        <f>SUM(E17:E20)</f>
        <v>10.480572999999998</v>
      </c>
    </row>
    <row r="17" spans="2:5" x14ac:dyDescent="0.2">
      <c r="B17" s="4" t="s">
        <v>15</v>
      </c>
      <c r="C17" s="11">
        <v>6.8006279999999997</v>
      </c>
      <c r="D17" s="11">
        <v>1.0999999999999999E-2</v>
      </c>
      <c r="E17" s="11">
        <v>4.1369999999999996</v>
      </c>
    </row>
    <row r="18" spans="2:5" x14ac:dyDescent="0.2">
      <c r="B18" s="4" t="s">
        <v>16</v>
      </c>
      <c r="C18" s="11">
        <v>5.2544930000000001</v>
      </c>
      <c r="D18" s="11">
        <v>6.7757100000000001</v>
      </c>
      <c r="E18" s="11">
        <v>2.7649759999999999</v>
      </c>
    </row>
    <row r="19" spans="2:5" x14ac:dyDescent="0.2">
      <c r="B19" s="4" t="s">
        <v>7</v>
      </c>
      <c r="C19" s="11">
        <v>17.580825000000001</v>
      </c>
      <c r="D19" s="11">
        <v>0.99368699999999999</v>
      </c>
      <c r="E19" s="11">
        <v>1.9876799999999999</v>
      </c>
    </row>
    <row r="20" spans="2:5" x14ac:dyDescent="0.2">
      <c r="B20" s="4" t="s">
        <v>10</v>
      </c>
      <c r="C20" s="11">
        <v>633.94156899999996</v>
      </c>
      <c r="D20" s="11">
        <v>79.261505</v>
      </c>
      <c r="E20" s="11">
        <v>1.5909169999999999</v>
      </c>
    </row>
    <row r="21" spans="2:5" x14ac:dyDescent="0.2">
      <c r="B21" s="20" t="s">
        <v>17</v>
      </c>
      <c r="C21" s="21">
        <f>SUM(C16,C11,C6)</f>
        <v>27269.475235999998</v>
      </c>
      <c r="D21" s="21">
        <f>SUM(D16,D11,D6)</f>
        <v>26620.310556</v>
      </c>
      <c r="E21" s="21">
        <f>SUM(E16,E11,E6)</f>
        <v>21043.490653000001</v>
      </c>
    </row>
    <row r="22" spans="2:5" x14ac:dyDescent="0.2">
      <c r="B22" s="7" t="s">
        <v>18</v>
      </c>
    </row>
    <row r="23" spans="2:5" x14ac:dyDescent="0.2">
      <c r="B23" s="7" t="s">
        <v>54</v>
      </c>
    </row>
    <row r="25" spans="2:5" ht="30.75" customHeight="1" x14ac:dyDescent="0.2">
      <c r="B25" s="36" t="s">
        <v>107</v>
      </c>
      <c r="C25" s="36"/>
      <c r="D25" s="36"/>
      <c r="E25" s="36"/>
    </row>
    <row r="26" spans="2:5" x14ac:dyDescent="0.2">
      <c r="B26" s="1" t="s">
        <v>1</v>
      </c>
    </row>
    <row r="27" spans="2:5" x14ac:dyDescent="0.2">
      <c r="B27" s="34" t="s">
        <v>2</v>
      </c>
      <c r="C27" s="35" t="s">
        <v>3</v>
      </c>
      <c r="D27" s="35" t="s">
        <v>4</v>
      </c>
      <c r="E27" s="35" t="s">
        <v>5</v>
      </c>
    </row>
    <row r="28" spans="2:5" x14ac:dyDescent="0.2">
      <c r="B28" s="34"/>
      <c r="C28" s="35"/>
      <c r="D28" s="35"/>
      <c r="E28" s="35"/>
    </row>
    <row r="29" spans="2:5" x14ac:dyDescent="0.2">
      <c r="B29" s="2" t="s">
        <v>6</v>
      </c>
      <c r="C29" s="17">
        <f>SUM(C30:C33)</f>
        <v>203.79145499999998</v>
      </c>
      <c r="D29" s="17">
        <f>SUM(D30:D33)</f>
        <v>127.730312</v>
      </c>
      <c r="E29" s="17">
        <f>SUM(E30:E33)</f>
        <v>127.044247</v>
      </c>
    </row>
    <row r="30" spans="2:5" x14ac:dyDescent="0.2">
      <c r="B30" s="8" t="s">
        <v>20</v>
      </c>
      <c r="C30" s="11">
        <v>2.8788420000000001</v>
      </c>
      <c r="D30" s="11">
        <v>6.5731109999999999</v>
      </c>
      <c r="E30" s="11">
        <v>47.377406999999998</v>
      </c>
    </row>
    <row r="31" spans="2:5" x14ac:dyDescent="0.2">
      <c r="B31" s="8" t="s">
        <v>21</v>
      </c>
      <c r="C31" s="11">
        <v>14.693913</v>
      </c>
      <c r="D31" s="11">
        <v>14.254908</v>
      </c>
      <c r="E31" s="11">
        <v>16.891268</v>
      </c>
    </row>
    <row r="32" spans="2:5" x14ac:dyDescent="0.2">
      <c r="B32" s="8" t="s">
        <v>8</v>
      </c>
      <c r="C32" s="11">
        <v>1.3499779999999999</v>
      </c>
      <c r="D32" s="11">
        <v>1.889756</v>
      </c>
      <c r="E32" s="11">
        <v>15.927787</v>
      </c>
    </row>
    <row r="33" spans="2:11" x14ac:dyDescent="0.2">
      <c r="B33" s="8" t="s">
        <v>10</v>
      </c>
      <c r="C33" s="11">
        <v>184.86872199999999</v>
      </c>
      <c r="D33" s="11">
        <v>105.01253699999999</v>
      </c>
      <c r="E33" s="11">
        <v>46.847785000000002</v>
      </c>
    </row>
    <row r="34" spans="2:11" x14ac:dyDescent="0.2">
      <c r="B34" s="2" t="s">
        <v>11</v>
      </c>
      <c r="C34" s="17">
        <f>SUM(C35:C38)</f>
        <v>24299.344059000003</v>
      </c>
      <c r="D34" s="17">
        <f>SUM(D35:D38)</f>
        <v>25487.413926000001</v>
      </c>
      <c r="E34" s="17">
        <f>SUM(E35:E38)</f>
        <v>19113.332025</v>
      </c>
    </row>
    <row r="35" spans="2:11" ht="25.5" x14ac:dyDescent="0.2">
      <c r="B35" s="4" t="s">
        <v>9</v>
      </c>
      <c r="C35" s="11">
        <v>3790.849236</v>
      </c>
      <c r="D35" s="11">
        <v>5928.7891310000005</v>
      </c>
      <c r="E35" s="11">
        <v>4937.4000610000003</v>
      </c>
    </row>
    <row r="36" spans="2:11" x14ac:dyDescent="0.2">
      <c r="B36" s="4" t="s">
        <v>13</v>
      </c>
      <c r="C36" s="11">
        <v>4337.0428240000001</v>
      </c>
      <c r="D36" s="11">
        <v>4972.0198110000001</v>
      </c>
      <c r="E36" s="11">
        <v>3628.4784800000002</v>
      </c>
    </row>
    <row r="37" spans="2:11" x14ac:dyDescent="0.2">
      <c r="B37" s="4" t="s">
        <v>7</v>
      </c>
      <c r="C37" s="11">
        <v>4417.9543249999997</v>
      </c>
      <c r="D37" s="11">
        <v>5686.0642390000003</v>
      </c>
      <c r="E37" s="11">
        <v>3245.8135600000001</v>
      </c>
    </row>
    <row r="38" spans="2:11" x14ac:dyDescent="0.2">
      <c r="B38" s="4" t="s">
        <v>10</v>
      </c>
      <c r="C38" s="11">
        <v>11753.497674</v>
      </c>
      <c r="D38" s="11">
        <v>8900.5407450000002</v>
      </c>
      <c r="E38" s="11">
        <v>7301.6399240000001</v>
      </c>
    </row>
    <row r="39" spans="2:11" x14ac:dyDescent="0.2">
      <c r="B39" s="2" t="s">
        <v>14</v>
      </c>
      <c r="C39" s="17">
        <f>SUM(C40:C43)</f>
        <v>729.96261200000004</v>
      </c>
      <c r="D39" s="17">
        <f>SUM(D40:D43)</f>
        <v>2689.5767500000002</v>
      </c>
      <c r="E39" s="17">
        <f>SUM(E40:E43)</f>
        <v>1038.028139</v>
      </c>
    </row>
    <row r="40" spans="2:11" x14ac:dyDescent="0.2">
      <c r="B40" s="4" t="s">
        <v>7</v>
      </c>
      <c r="C40" s="11">
        <v>275.987685</v>
      </c>
      <c r="D40" s="11">
        <v>195.151387</v>
      </c>
      <c r="E40" s="11">
        <v>309.33372900000001</v>
      </c>
    </row>
    <row r="41" spans="2:11" ht="25.5" x14ac:dyDescent="0.2">
      <c r="B41" s="4" t="s">
        <v>9</v>
      </c>
      <c r="C41" s="11">
        <v>131.01487</v>
      </c>
      <c r="D41" s="11">
        <v>210.522785</v>
      </c>
      <c r="E41" s="11">
        <v>258.47893099999999</v>
      </c>
    </row>
    <row r="42" spans="2:11" x14ac:dyDescent="0.2">
      <c r="B42" s="4" t="s">
        <v>8</v>
      </c>
      <c r="C42" s="11">
        <v>32.775117999999999</v>
      </c>
      <c r="D42" s="11">
        <v>35.142484000000003</v>
      </c>
      <c r="E42" s="11">
        <v>124.285408</v>
      </c>
    </row>
    <row r="43" spans="2:11" x14ac:dyDescent="0.2">
      <c r="B43" s="4" t="s">
        <v>10</v>
      </c>
      <c r="C43" s="11">
        <v>290.18493899999999</v>
      </c>
      <c r="D43" s="11">
        <v>2248.7600940000002</v>
      </c>
      <c r="E43" s="11">
        <v>345.930071</v>
      </c>
    </row>
    <row r="44" spans="2:11" x14ac:dyDescent="0.2">
      <c r="B44" s="18" t="s">
        <v>22</v>
      </c>
      <c r="C44" s="19">
        <f>SUM(C39,C34,C29)</f>
        <v>25233.098126000001</v>
      </c>
      <c r="D44" s="19">
        <f>SUM(D39,D34,D29)</f>
        <v>28304.720988000001</v>
      </c>
      <c r="E44" s="19">
        <f>SUM(E39,E34,E29)</f>
        <v>20278.404411</v>
      </c>
    </row>
    <row r="45" spans="2:11" x14ac:dyDescent="0.2">
      <c r="B45" s="7" t="s">
        <v>18</v>
      </c>
    </row>
    <row r="46" spans="2:11" x14ac:dyDescent="0.2">
      <c r="B46" s="7" t="s">
        <v>54</v>
      </c>
      <c r="G46" s="22"/>
      <c r="H46" s="23"/>
      <c r="I46" s="23"/>
      <c r="J46" s="23"/>
    </row>
    <row r="48" spans="2:11" ht="44.25" customHeight="1" x14ac:dyDescent="0.2">
      <c r="B48" s="36" t="s">
        <v>108</v>
      </c>
      <c r="C48" s="36"/>
      <c r="D48" s="36"/>
      <c r="E48" s="36"/>
      <c r="K48" s="15"/>
    </row>
    <row r="49" spans="2:5" x14ac:dyDescent="0.2">
      <c r="B49" s="7" t="s">
        <v>1</v>
      </c>
    </row>
    <row r="50" spans="2:5" x14ac:dyDescent="0.2">
      <c r="B50" s="34" t="s">
        <v>2</v>
      </c>
      <c r="C50" s="35" t="s">
        <v>3</v>
      </c>
      <c r="D50" s="35" t="s">
        <v>4</v>
      </c>
      <c r="E50" s="35" t="s">
        <v>5</v>
      </c>
    </row>
    <row r="51" spans="2:5" x14ac:dyDescent="0.2">
      <c r="B51" s="34"/>
      <c r="C51" s="35"/>
      <c r="D51" s="35"/>
      <c r="E51" s="35"/>
    </row>
    <row r="52" spans="2:5" x14ac:dyDescent="0.2">
      <c r="B52" s="2" t="s">
        <v>6</v>
      </c>
      <c r="C52" s="17">
        <f>SUM(C53:C58)</f>
        <v>798.92553599999997</v>
      </c>
      <c r="D52" s="17">
        <f>SUM(D53:D58)</f>
        <v>848.00574099999994</v>
      </c>
      <c r="E52" s="17">
        <f>SUM(E53:E58)</f>
        <v>368.57922499999995</v>
      </c>
    </row>
    <row r="53" spans="2:5" x14ac:dyDescent="0.2">
      <c r="B53" s="4" t="s">
        <v>23</v>
      </c>
      <c r="C53" s="11">
        <v>230.12683200000001</v>
      </c>
      <c r="D53" s="11">
        <v>315.55622899999997</v>
      </c>
      <c r="E53" s="12">
        <v>310.77001000000001</v>
      </c>
    </row>
    <row r="54" spans="2:5" x14ac:dyDescent="0.2">
      <c r="B54" s="4" t="s">
        <v>24</v>
      </c>
      <c r="C54" s="11">
        <v>42.512317000000003</v>
      </c>
      <c r="D54" s="11">
        <v>35.762652000000003</v>
      </c>
      <c r="E54" s="12">
        <v>29.978857999999999</v>
      </c>
    </row>
    <row r="55" spans="2:5" x14ac:dyDescent="0.2">
      <c r="B55" s="4" t="s">
        <v>25</v>
      </c>
      <c r="C55" s="11">
        <v>67.888231000000005</v>
      </c>
      <c r="D55" s="11">
        <v>50.331277</v>
      </c>
      <c r="E55" s="12">
        <v>10.178095000000001</v>
      </c>
    </row>
    <row r="56" spans="2:5" x14ac:dyDescent="0.2">
      <c r="B56" s="4" t="s">
        <v>26</v>
      </c>
      <c r="C56" s="11">
        <v>0.35</v>
      </c>
      <c r="D56" s="11"/>
      <c r="E56" s="12">
        <v>8.0757919999999999</v>
      </c>
    </row>
    <row r="57" spans="2:5" x14ac:dyDescent="0.2">
      <c r="B57" s="4" t="s">
        <v>27</v>
      </c>
      <c r="C57" s="11">
        <v>259.73559899999998</v>
      </c>
      <c r="D57" s="11">
        <v>278.12568299999998</v>
      </c>
      <c r="E57" s="12">
        <v>3.9039999999999999</v>
      </c>
    </row>
    <row r="58" spans="2:5" x14ac:dyDescent="0.2">
      <c r="B58" s="4" t="s">
        <v>10</v>
      </c>
      <c r="C58" s="11">
        <v>198.312557</v>
      </c>
      <c r="D58" s="11">
        <v>168.22989999999999</v>
      </c>
      <c r="E58" s="12">
        <v>5.6724699999999997</v>
      </c>
    </row>
    <row r="59" spans="2:5" x14ac:dyDescent="0.2">
      <c r="B59" s="2" t="s">
        <v>11</v>
      </c>
      <c r="C59" s="17">
        <f>SUM(C60:C65)</f>
        <v>25806.972184999999</v>
      </c>
      <c r="D59" s="17">
        <f>SUM(D60:D65)</f>
        <v>25685.262912999999</v>
      </c>
      <c r="E59" s="17">
        <f>SUM(E60:E65)</f>
        <v>20664.430854999999</v>
      </c>
    </row>
    <row r="60" spans="2:5" x14ac:dyDescent="0.2">
      <c r="B60" s="10" t="s">
        <v>23</v>
      </c>
      <c r="C60" s="12">
        <v>11195.843247999999</v>
      </c>
      <c r="D60" s="12">
        <v>9759.5719520000002</v>
      </c>
      <c r="E60" s="12">
        <v>6457.0446970000003</v>
      </c>
    </row>
    <row r="61" spans="2:5" x14ac:dyDescent="0.2">
      <c r="B61" s="10" t="s">
        <v>28</v>
      </c>
      <c r="C61" s="12">
        <v>321.66366099999999</v>
      </c>
      <c r="D61" s="12">
        <v>1459.063324</v>
      </c>
      <c r="E61" s="12">
        <v>3218.3629719999999</v>
      </c>
    </row>
    <row r="62" spans="2:5" x14ac:dyDescent="0.2">
      <c r="B62" s="10" t="s">
        <v>29</v>
      </c>
      <c r="C62" s="12">
        <v>120.21359099999999</v>
      </c>
      <c r="D62" s="12">
        <v>493.39961699999998</v>
      </c>
      <c r="E62" s="12">
        <v>2534.104871</v>
      </c>
    </row>
    <row r="63" spans="2:5" x14ac:dyDescent="0.2">
      <c r="B63" s="10" t="s">
        <v>30</v>
      </c>
      <c r="C63" s="12">
        <v>921.57336999999995</v>
      </c>
      <c r="D63" s="12">
        <v>1345.378123</v>
      </c>
      <c r="E63" s="12">
        <v>937.09986200000003</v>
      </c>
    </row>
    <row r="64" spans="2:5" x14ac:dyDescent="0.2">
      <c r="B64" s="10" t="s">
        <v>31</v>
      </c>
      <c r="C64" s="12">
        <v>738.38723100000004</v>
      </c>
      <c r="D64" s="12">
        <v>697.91151300000001</v>
      </c>
      <c r="E64" s="12">
        <v>846.46925199999998</v>
      </c>
    </row>
    <row r="65" spans="2:5" x14ac:dyDescent="0.2">
      <c r="B65" s="10" t="s">
        <v>10</v>
      </c>
      <c r="C65" s="12">
        <v>12509.291084</v>
      </c>
      <c r="D65" s="12">
        <v>11929.938383999999</v>
      </c>
      <c r="E65" s="12">
        <v>6671.349201</v>
      </c>
    </row>
    <row r="66" spans="2:5" x14ac:dyDescent="0.2">
      <c r="B66" s="2" t="s">
        <v>14</v>
      </c>
      <c r="C66" s="17">
        <f>SUM(C67:C72)</f>
        <v>663.57751499999995</v>
      </c>
      <c r="D66" s="17">
        <f>SUM(D67:D72)</f>
        <v>87.041901999999993</v>
      </c>
      <c r="E66" s="17">
        <f>SUM(E67:E72)</f>
        <v>10.480573</v>
      </c>
    </row>
    <row r="67" spans="2:5" x14ac:dyDescent="0.2">
      <c r="B67" s="4" t="s">
        <v>26</v>
      </c>
      <c r="C67" s="11">
        <v>0.01</v>
      </c>
      <c r="D67" s="11"/>
      <c r="E67" s="12">
        <v>3.0920000000000001</v>
      </c>
    </row>
    <row r="68" spans="2:5" x14ac:dyDescent="0.2">
      <c r="B68" s="4" t="s">
        <v>32</v>
      </c>
      <c r="C68" s="11">
        <v>5.229711</v>
      </c>
      <c r="D68" s="11">
        <v>6.8646909999999997</v>
      </c>
      <c r="E68" s="12">
        <v>2.7679589999999998</v>
      </c>
    </row>
    <row r="69" spans="2:5" x14ac:dyDescent="0.2">
      <c r="B69" s="4" t="s">
        <v>33</v>
      </c>
      <c r="C69" s="11"/>
      <c r="D69" s="11"/>
      <c r="E69" s="12">
        <v>1.4</v>
      </c>
    </row>
    <row r="70" spans="2:5" x14ac:dyDescent="0.2">
      <c r="B70" s="4" t="s">
        <v>34</v>
      </c>
      <c r="C70" s="11">
        <v>0.130104</v>
      </c>
      <c r="D70" s="11">
        <v>0.01</v>
      </c>
      <c r="E70" s="12">
        <v>1.3314630000000001</v>
      </c>
    </row>
    <row r="71" spans="2:5" x14ac:dyDescent="0.2">
      <c r="B71" s="4" t="s">
        <v>35</v>
      </c>
      <c r="C71" s="11">
        <v>1.2798719999999999</v>
      </c>
      <c r="D71" s="11"/>
      <c r="E71" s="12">
        <v>1.0449999999999999</v>
      </c>
    </row>
    <row r="72" spans="2:5" x14ac:dyDescent="0.2">
      <c r="B72" s="4" t="s">
        <v>10</v>
      </c>
      <c r="C72" s="11">
        <v>656.92782799999998</v>
      </c>
      <c r="D72" s="11">
        <v>80.167210999999995</v>
      </c>
      <c r="E72" s="12">
        <v>0.84415099999999998</v>
      </c>
    </row>
    <row r="73" spans="2:5" x14ac:dyDescent="0.2">
      <c r="B73" s="18" t="s">
        <v>17</v>
      </c>
      <c r="C73" s="19">
        <f>SUM(C66,C59,C52)</f>
        <v>27269.475235999998</v>
      </c>
      <c r="D73" s="19">
        <f>SUM(D66,D59,D52)</f>
        <v>26620.310556</v>
      </c>
      <c r="E73" s="19">
        <f>SUM(E66,E59,E52)</f>
        <v>21043.490653000001</v>
      </c>
    </row>
    <row r="74" spans="2:5" x14ac:dyDescent="0.2">
      <c r="B74" s="7" t="s">
        <v>18</v>
      </c>
    </row>
    <row r="75" spans="2:5" x14ac:dyDescent="0.2">
      <c r="B75" s="7" t="s">
        <v>19</v>
      </c>
    </row>
    <row r="77" spans="2:5" ht="30" customHeight="1" x14ac:dyDescent="0.2">
      <c r="B77" s="36" t="s">
        <v>109</v>
      </c>
      <c r="C77" s="36"/>
      <c r="D77" s="36"/>
      <c r="E77" s="36"/>
    </row>
    <row r="78" spans="2:5" x14ac:dyDescent="0.2">
      <c r="B78" s="7" t="s">
        <v>1</v>
      </c>
    </row>
    <row r="79" spans="2:5" x14ac:dyDescent="0.2">
      <c r="B79" s="34" t="s">
        <v>2</v>
      </c>
      <c r="C79" s="35" t="s">
        <v>3</v>
      </c>
      <c r="D79" s="35" t="s">
        <v>4</v>
      </c>
      <c r="E79" s="35" t="s">
        <v>5</v>
      </c>
    </row>
    <row r="80" spans="2:5" x14ac:dyDescent="0.2">
      <c r="B80" s="34"/>
      <c r="C80" s="35"/>
      <c r="D80" s="35"/>
      <c r="E80" s="35"/>
    </row>
    <row r="81" spans="2:5" x14ac:dyDescent="0.2">
      <c r="B81" s="2" t="s">
        <v>6</v>
      </c>
      <c r="C81" s="17">
        <f>SUM(C82:C87)</f>
        <v>203.79145500000001</v>
      </c>
      <c r="D81" s="17">
        <f>SUM(D82:D87)</f>
        <v>127.730312</v>
      </c>
      <c r="E81" s="17">
        <f>SUM(E82:E87)</f>
        <v>127.044247</v>
      </c>
    </row>
    <row r="82" spans="2:5" x14ac:dyDescent="0.2">
      <c r="B82" s="4" t="s">
        <v>30</v>
      </c>
      <c r="C82" s="11">
        <v>5.7159829999999996</v>
      </c>
      <c r="D82" s="11">
        <v>6.0574479999999999</v>
      </c>
      <c r="E82" s="12">
        <v>78.171315000000007</v>
      </c>
    </row>
    <row r="83" spans="2:5" x14ac:dyDescent="0.2">
      <c r="B83" s="4" t="s">
        <v>36</v>
      </c>
      <c r="C83" s="11">
        <v>10.784883000000001</v>
      </c>
      <c r="D83" s="11">
        <v>13.83596</v>
      </c>
      <c r="E83" s="12">
        <v>6.4483459999999999</v>
      </c>
    </row>
    <row r="84" spans="2:5" x14ac:dyDescent="0.2">
      <c r="B84" s="4" t="s">
        <v>37</v>
      </c>
      <c r="C84" s="11">
        <v>14.888405000000001</v>
      </c>
      <c r="D84" s="11">
        <v>11.847454000000001</v>
      </c>
      <c r="E84" s="12">
        <v>6.3184389999999997</v>
      </c>
    </row>
    <row r="85" spans="2:5" x14ac:dyDescent="0.2">
      <c r="B85" s="4" t="s">
        <v>38</v>
      </c>
      <c r="C85" s="11">
        <v>11.547955</v>
      </c>
      <c r="D85" s="11">
        <v>15.511066</v>
      </c>
      <c r="E85" s="12">
        <v>5.3143989999999999</v>
      </c>
    </row>
    <row r="86" spans="2:5" x14ac:dyDescent="0.2">
      <c r="B86" s="4" t="s">
        <v>25</v>
      </c>
      <c r="C86" s="11">
        <v>8.5708310000000001</v>
      </c>
      <c r="D86" s="11">
        <v>15.603020000000001</v>
      </c>
      <c r="E86" s="12">
        <v>4.516032</v>
      </c>
    </row>
    <row r="87" spans="2:5" x14ac:dyDescent="0.2">
      <c r="B87" s="4" t="s">
        <v>10</v>
      </c>
      <c r="C87" s="11">
        <v>152.28339800000001</v>
      </c>
      <c r="D87" s="11">
        <v>64.875364000000005</v>
      </c>
      <c r="E87" s="12">
        <v>26.275715999999999</v>
      </c>
    </row>
    <row r="88" spans="2:5" x14ac:dyDescent="0.2">
      <c r="B88" s="2" t="s">
        <v>39</v>
      </c>
      <c r="C88" s="17">
        <f>SUM(C89:C94)</f>
        <v>24299.344059000003</v>
      </c>
      <c r="D88" s="17">
        <f>SUM(D89:D94)</f>
        <v>25487.413926000001</v>
      </c>
      <c r="E88" s="17">
        <f>SUM(E89:E94)</f>
        <v>19113.332025</v>
      </c>
    </row>
    <row r="89" spans="2:5" x14ac:dyDescent="0.2">
      <c r="B89" s="4" t="s">
        <v>38</v>
      </c>
      <c r="C89" s="11">
        <v>2178.4279019999999</v>
      </c>
      <c r="D89" s="11">
        <v>2923.1672480000002</v>
      </c>
      <c r="E89" s="11">
        <v>2510.5770600000001</v>
      </c>
    </row>
    <row r="90" spans="2:5" x14ac:dyDescent="0.2">
      <c r="B90" s="4" t="s">
        <v>40</v>
      </c>
      <c r="C90" s="11">
        <v>2552.8942390000002</v>
      </c>
      <c r="D90" s="11">
        <v>2656.2263309999998</v>
      </c>
      <c r="E90" s="11">
        <v>2503.9278290000002</v>
      </c>
    </row>
    <row r="91" spans="2:5" x14ac:dyDescent="0.2">
      <c r="B91" s="4" t="s">
        <v>23</v>
      </c>
      <c r="C91" s="11">
        <v>3058.4570290000001</v>
      </c>
      <c r="D91" s="11">
        <v>3111.1978610000001</v>
      </c>
      <c r="E91" s="11">
        <v>1924.893947</v>
      </c>
    </row>
    <row r="92" spans="2:5" x14ac:dyDescent="0.2">
      <c r="B92" s="4" t="s">
        <v>30</v>
      </c>
      <c r="C92" s="11">
        <v>1812.43444</v>
      </c>
      <c r="D92" s="11">
        <v>2017.9244779999999</v>
      </c>
      <c r="E92" s="11">
        <v>1893.6988240000001</v>
      </c>
    </row>
    <row r="93" spans="2:5" x14ac:dyDescent="0.2">
      <c r="B93" s="4" t="s">
        <v>41</v>
      </c>
      <c r="C93" s="11">
        <v>1451.86312</v>
      </c>
      <c r="D93" s="11">
        <v>1807.013138</v>
      </c>
      <c r="E93" s="11">
        <v>1182.712775</v>
      </c>
    </row>
    <row r="94" spans="2:5" x14ac:dyDescent="0.2">
      <c r="B94" s="4" t="s">
        <v>10</v>
      </c>
      <c r="C94" s="11">
        <v>13245.267329</v>
      </c>
      <c r="D94" s="11">
        <v>12971.88487</v>
      </c>
      <c r="E94" s="11">
        <v>9097.5215900000003</v>
      </c>
    </row>
    <row r="95" spans="2:5" x14ac:dyDescent="0.2">
      <c r="B95" s="2" t="s">
        <v>14</v>
      </c>
      <c r="C95" s="17">
        <f>SUM(C96:C101)</f>
        <v>729.96261199999992</v>
      </c>
      <c r="D95" s="17">
        <f>SUM(D96:D101)</f>
        <v>2689.5767500000002</v>
      </c>
      <c r="E95" s="17">
        <f>SUM(E96:E101)</f>
        <v>1038.028139</v>
      </c>
    </row>
    <row r="96" spans="2:5" x14ac:dyDescent="0.2">
      <c r="B96" s="4" t="s">
        <v>38</v>
      </c>
      <c r="C96" s="11">
        <v>284.681625</v>
      </c>
      <c r="D96" s="11">
        <v>181.218805</v>
      </c>
      <c r="E96" s="12">
        <v>434.772536</v>
      </c>
    </row>
    <row r="97" spans="2:11" x14ac:dyDescent="0.2">
      <c r="B97" s="4" t="s">
        <v>30</v>
      </c>
      <c r="C97" s="11">
        <v>7.8319109999999998</v>
      </c>
      <c r="D97" s="11">
        <v>16.484355999999998</v>
      </c>
      <c r="E97" s="12">
        <v>215.67512400000001</v>
      </c>
    </row>
    <row r="98" spans="2:11" x14ac:dyDescent="0.2">
      <c r="B98" s="4" t="s">
        <v>32</v>
      </c>
      <c r="C98" s="11">
        <v>202.026568</v>
      </c>
      <c r="D98" s="11">
        <v>422.15150599999998</v>
      </c>
      <c r="E98" s="12">
        <v>86.121077999999997</v>
      </c>
    </row>
    <row r="99" spans="2:11" x14ac:dyDescent="0.2">
      <c r="B99" s="4" t="s">
        <v>42</v>
      </c>
      <c r="C99" s="11">
        <v>16.180669999999999</v>
      </c>
      <c r="D99" s="11">
        <v>11.770345000000001</v>
      </c>
      <c r="E99" s="12">
        <v>66.390609999999995</v>
      </c>
    </row>
    <row r="100" spans="2:11" x14ac:dyDescent="0.2">
      <c r="B100" s="4" t="s">
        <v>36</v>
      </c>
      <c r="C100" s="11">
        <v>49.378304999999997</v>
      </c>
      <c r="D100" s="11">
        <v>1777.950609</v>
      </c>
      <c r="E100" s="12">
        <v>33.590380000000003</v>
      </c>
    </row>
    <row r="101" spans="2:11" x14ac:dyDescent="0.2">
      <c r="B101" s="4" t="s">
        <v>10</v>
      </c>
      <c r="C101" s="11">
        <v>169.86353299999999</v>
      </c>
      <c r="D101" s="11">
        <v>280.00112899999999</v>
      </c>
      <c r="E101" s="12">
        <v>201.47841099999999</v>
      </c>
    </row>
    <row r="102" spans="2:11" x14ac:dyDescent="0.2">
      <c r="B102" s="18" t="s">
        <v>22</v>
      </c>
      <c r="C102" s="19">
        <f>SUM(C95,C88,C81)</f>
        <v>25233.098126000001</v>
      </c>
      <c r="D102" s="19">
        <f>SUM(D95,D88,D81)</f>
        <v>28304.720988000001</v>
      </c>
      <c r="E102" s="19">
        <f>SUM(E95,E88,E81)</f>
        <v>20278.404411</v>
      </c>
    </row>
    <row r="103" spans="2:11" x14ac:dyDescent="0.2">
      <c r="B103" s="7" t="s">
        <v>18</v>
      </c>
    </row>
    <row r="104" spans="2:11" x14ac:dyDescent="0.2">
      <c r="B104" s="7" t="s">
        <v>19</v>
      </c>
    </row>
    <row r="106" spans="2:11" ht="43.5" customHeight="1" x14ac:dyDescent="0.2">
      <c r="B106" s="36" t="s">
        <v>110</v>
      </c>
      <c r="C106" s="36"/>
      <c r="D106" s="36"/>
      <c r="E106" s="36"/>
      <c r="K106" s="15"/>
    </row>
    <row r="107" spans="2:11" x14ac:dyDescent="0.2">
      <c r="B107" s="7" t="s">
        <v>1</v>
      </c>
    </row>
    <row r="108" spans="2:11" x14ac:dyDescent="0.2">
      <c r="B108" s="34" t="s">
        <v>2</v>
      </c>
      <c r="C108" s="35" t="s">
        <v>3</v>
      </c>
      <c r="D108" s="35" t="s">
        <v>4</v>
      </c>
      <c r="E108" s="35" t="s">
        <v>5</v>
      </c>
    </row>
    <row r="109" spans="2:11" x14ac:dyDescent="0.2">
      <c r="B109" s="34"/>
      <c r="C109" s="35"/>
      <c r="D109" s="35"/>
      <c r="E109" s="35"/>
    </row>
    <row r="110" spans="2:11" x14ac:dyDescent="0.2">
      <c r="B110" s="2" t="s">
        <v>6</v>
      </c>
      <c r="C110" s="17">
        <f>SUM(C111:C120)</f>
        <v>798.92553599999997</v>
      </c>
      <c r="D110" s="17">
        <f>SUM(D111:D120)</f>
        <v>848.00574099999994</v>
      </c>
      <c r="E110" s="17">
        <f>SUM(E111:E120)</f>
        <v>368.57922500000001</v>
      </c>
    </row>
    <row r="111" spans="2:11" x14ac:dyDescent="0.2">
      <c r="B111" s="4" t="s">
        <v>43</v>
      </c>
      <c r="C111" s="11">
        <v>30.265989000000001</v>
      </c>
      <c r="D111" s="11">
        <v>30.482562999999999</v>
      </c>
      <c r="E111" s="11">
        <v>4.9810359999999996</v>
      </c>
    </row>
    <row r="112" spans="2:11" x14ac:dyDescent="0.2">
      <c r="B112" s="4" t="s">
        <v>44</v>
      </c>
      <c r="C112" s="11">
        <v>0.306504</v>
      </c>
      <c r="D112" s="11">
        <v>0.01</v>
      </c>
      <c r="E112" s="11"/>
    </row>
    <row r="113" spans="2:5" x14ac:dyDescent="0.2">
      <c r="B113" s="4" t="s">
        <v>45</v>
      </c>
      <c r="C113" s="11">
        <v>0.44155</v>
      </c>
      <c r="D113" s="11">
        <v>0.136132</v>
      </c>
      <c r="E113" s="11">
        <v>2.4524000000000001E-2</v>
      </c>
    </row>
    <row r="114" spans="2:5" x14ac:dyDescent="0.2">
      <c r="B114" s="4" t="s">
        <v>46</v>
      </c>
      <c r="C114" s="11">
        <v>5.4892000000000003E-2</v>
      </c>
      <c r="D114" s="11">
        <v>3.2499999999999999E-4</v>
      </c>
      <c r="E114" s="11">
        <v>3.8000000000000002E-4</v>
      </c>
    </row>
    <row r="115" spans="2:5" x14ac:dyDescent="0.2">
      <c r="B115" s="4" t="s">
        <v>47</v>
      </c>
      <c r="C115" s="11">
        <v>0.62179200000000001</v>
      </c>
      <c r="D115" s="11">
        <v>2.7000000000000001E-3</v>
      </c>
      <c r="E115" s="11"/>
    </row>
    <row r="116" spans="2:5" x14ac:dyDescent="0.2">
      <c r="B116" s="4" t="s">
        <v>48</v>
      </c>
      <c r="C116" s="11">
        <v>11.684412</v>
      </c>
      <c r="D116" s="11">
        <v>9.5686610000000005</v>
      </c>
      <c r="E116" s="11">
        <v>15.573962</v>
      </c>
    </row>
    <row r="117" spans="2:5" x14ac:dyDescent="0.2">
      <c r="B117" s="4" t="s">
        <v>49</v>
      </c>
      <c r="C117" s="11">
        <v>13.158018</v>
      </c>
      <c r="D117" s="11">
        <v>11.345204000000001</v>
      </c>
      <c r="E117" s="11">
        <v>6.0240710000000002</v>
      </c>
    </row>
    <row r="118" spans="2:5" x14ac:dyDescent="0.2">
      <c r="B118" s="4" t="s">
        <v>50</v>
      </c>
      <c r="C118" s="11">
        <v>460.74519600000002</v>
      </c>
      <c r="D118" s="11">
        <v>467.99396200000001</v>
      </c>
      <c r="E118" s="11">
        <v>336.66326800000002</v>
      </c>
    </row>
    <row r="119" spans="2:5" x14ac:dyDescent="0.2">
      <c r="B119" s="4" t="s">
        <v>51</v>
      </c>
      <c r="C119" s="11">
        <v>5.8201260000000001</v>
      </c>
      <c r="D119" s="11">
        <v>3.9811920000000001</v>
      </c>
      <c r="E119" s="11">
        <v>4.661225</v>
      </c>
    </row>
    <row r="120" spans="2:5" x14ac:dyDescent="0.2">
      <c r="B120" s="4" t="s">
        <v>52</v>
      </c>
      <c r="C120" s="11">
        <v>275.82705700000002</v>
      </c>
      <c r="D120" s="11">
        <v>324.48500200000001</v>
      </c>
      <c r="E120" s="11">
        <v>0.65075899999999998</v>
      </c>
    </row>
    <row r="121" spans="2:5" x14ac:dyDescent="0.2">
      <c r="B121" s="2" t="s">
        <v>11</v>
      </c>
      <c r="C121" s="17">
        <f>SUM(C122:C131)</f>
        <v>25806.972184999999</v>
      </c>
      <c r="D121" s="17">
        <f>SUM(D122:D131)</f>
        <v>25685.262913000002</v>
      </c>
      <c r="E121" s="17">
        <f>SUM(E122:E131)</f>
        <v>20664.430854999999</v>
      </c>
    </row>
    <row r="122" spans="2:5" x14ac:dyDescent="0.2">
      <c r="B122" s="4" t="s">
        <v>43</v>
      </c>
      <c r="C122" s="11">
        <v>2120.611324</v>
      </c>
      <c r="D122" s="11">
        <v>2379.7187269999999</v>
      </c>
      <c r="E122" s="11">
        <v>2068.3450600000001</v>
      </c>
    </row>
    <row r="123" spans="2:5" x14ac:dyDescent="0.2">
      <c r="B123" s="4" t="s">
        <v>44</v>
      </c>
      <c r="C123" s="11">
        <v>91.551641000000004</v>
      </c>
      <c r="D123" s="11">
        <v>90.227316000000002</v>
      </c>
      <c r="E123" s="11">
        <v>45.103909000000002</v>
      </c>
    </row>
    <row r="124" spans="2:5" x14ac:dyDescent="0.2">
      <c r="B124" s="4" t="s">
        <v>45</v>
      </c>
      <c r="C124" s="11">
        <v>60.754387000000001</v>
      </c>
      <c r="D124" s="11">
        <v>67.191237999999998</v>
      </c>
      <c r="E124" s="11">
        <v>25.102346000000001</v>
      </c>
    </row>
    <row r="125" spans="2:5" x14ac:dyDescent="0.2">
      <c r="B125" s="4" t="s">
        <v>46</v>
      </c>
      <c r="C125" s="11">
        <v>85.147964999999999</v>
      </c>
      <c r="D125" s="11">
        <v>91.743773000000004</v>
      </c>
      <c r="E125" s="11">
        <v>40.661174000000003</v>
      </c>
    </row>
    <row r="126" spans="2:5" x14ac:dyDescent="0.2">
      <c r="B126" s="4" t="s">
        <v>47</v>
      </c>
      <c r="C126" s="11">
        <v>92.419972999999999</v>
      </c>
      <c r="D126" s="11">
        <v>102.757273</v>
      </c>
      <c r="E126" s="11">
        <v>76.813091999999997</v>
      </c>
    </row>
    <row r="127" spans="2:5" x14ac:dyDescent="0.2">
      <c r="B127" s="4" t="s">
        <v>48</v>
      </c>
      <c r="C127" s="11">
        <v>4170.4016490000004</v>
      </c>
      <c r="D127" s="11">
        <v>5320.1410550000001</v>
      </c>
      <c r="E127" s="11">
        <v>2899.7323609999999</v>
      </c>
    </row>
    <row r="128" spans="2:5" x14ac:dyDescent="0.2">
      <c r="B128" s="4" t="s">
        <v>49</v>
      </c>
      <c r="C128" s="11">
        <v>5671.8052950000001</v>
      </c>
      <c r="D128" s="11">
        <v>6144.6051690000004</v>
      </c>
      <c r="E128" s="11">
        <v>3251.412417</v>
      </c>
    </row>
    <row r="129" spans="2:5" x14ac:dyDescent="0.2">
      <c r="B129" s="4" t="s">
        <v>50</v>
      </c>
      <c r="C129" s="11">
        <v>8608.5697130000008</v>
      </c>
      <c r="D129" s="11">
        <v>7023.6523749999997</v>
      </c>
      <c r="E129" s="11">
        <v>4505.0957529999996</v>
      </c>
    </row>
    <row r="130" spans="2:5" x14ac:dyDescent="0.2">
      <c r="B130" s="4" t="s">
        <v>51</v>
      </c>
      <c r="C130" s="11">
        <v>1490.4722790000001</v>
      </c>
      <c r="D130" s="11">
        <v>1536.5793080000001</v>
      </c>
      <c r="E130" s="11">
        <v>587.49376400000006</v>
      </c>
    </row>
    <row r="131" spans="2:5" x14ac:dyDescent="0.2">
      <c r="B131" s="4" t="s">
        <v>52</v>
      </c>
      <c r="C131" s="11">
        <v>3415.237959</v>
      </c>
      <c r="D131" s="11">
        <v>2928.6466789999999</v>
      </c>
      <c r="E131" s="11">
        <v>7164.6709790000004</v>
      </c>
    </row>
    <row r="132" spans="2:5" x14ac:dyDescent="0.2">
      <c r="B132" s="2" t="s">
        <v>14</v>
      </c>
      <c r="C132" s="17">
        <f>SUM(C133:C142)</f>
        <v>663.57772099999988</v>
      </c>
      <c r="D132" s="17">
        <f>SUM(D133:D142)</f>
        <v>87.058010999999993</v>
      </c>
      <c r="E132" s="17">
        <f>SUM(E133:E142)</f>
        <v>10.480573</v>
      </c>
    </row>
    <row r="133" spans="2:5" x14ac:dyDescent="0.2">
      <c r="B133" s="4" t="s">
        <v>43</v>
      </c>
      <c r="C133" s="11">
        <v>7.0606780000000002</v>
      </c>
      <c r="D133" s="11">
        <v>1.0999999999999999E-2</v>
      </c>
      <c r="E133" s="11">
        <v>4.1369999999999996</v>
      </c>
    </row>
    <row r="134" spans="2:5" x14ac:dyDescent="0.2">
      <c r="B134" s="4" t="s">
        <v>44</v>
      </c>
      <c r="C134" s="11">
        <v>0.01</v>
      </c>
      <c r="D134" s="11">
        <v>0.01</v>
      </c>
      <c r="E134" s="11"/>
    </row>
    <row r="135" spans="2:5" x14ac:dyDescent="0.2">
      <c r="B135" s="4" t="s">
        <v>45</v>
      </c>
      <c r="C135" s="11">
        <v>5.229711</v>
      </c>
      <c r="D135" s="11">
        <v>6.764691</v>
      </c>
      <c r="E135" s="11">
        <v>2.7649759999999999</v>
      </c>
    </row>
    <row r="136" spans="2:5" x14ac:dyDescent="0.2">
      <c r="B136" s="4" t="s">
        <v>46</v>
      </c>
      <c r="C136" s="11">
        <v>2.0599999999999999E-4</v>
      </c>
      <c r="D136" s="11">
        <v>0</v>
      </c>
      <c r="E136" s="11">
        <v>0</v>
      </c>
    </row>
    <row r="137" spans="2:5" x14ac:dyDescent="0.2">
      <c r="B137" s="4" t="s">
        <v>47</v>
      </c>
      <c r="C137" s="11">
        <v>0</v>
      </c>
      <c r="D137" s="11">
        <v>1.6108999999999998E-2</v>
      </c>
      <c r="E137" s="11">
        <v>0</v>
      </c>
    </row>
    <row r="138" spans="2:5" x14ac:dyDescent="0.2">
      <c r="B138" s="4" t="s">
        <v>48</v>
      </c>
      <c r="C138" s="11">
        <v>2.0599999999999999E-4</v>
      </c>
      <c r="D138" s="11"/>
      <c r="E138" s="11">
        <v>1.3227960000000001</v>
      </c>
    </row>
    <row r="139" spans="2:5" x14ac:dyDescent="0.2">
      <c r="B139" s="4" t="s">
        <v>49</v>
      </c>
      <c r="C139" s="11">
        <v>0.525447</v>
      </c>
      <c r="D139" s="11">
        <v>1.6108999999999998E-2</v>
      </c>
      <c r="E139" s="11">
        <v>9.19E-4</v>
      </c>
    </row>
    <row r="140" spans="2:5" x14ac:dyDescent="0.2">
      <c r="B140" s="4" t="s">
        <v>50</v>
      </c>
      <c r="C140" s="11">
        <v>34.951005000000002</v>
      </c>
      <c r="D140" s="11">
        <v>4.4842700000000004</v>
      </c>
      <c r="E140" s="11">
        <v>1.9934190000000001</v>
      </c>
    </row>
    <row r="141" spans="2:5" x14ac:dyDescent="0.2">
      <c r="B141" s="4" t="s">
        <v>51</v>
      </c>
      <c r="C141" s="11">
        <v>614.95597999999995</v>
      </c>
      <c r="D141" s="11">
        <v>75.030513999999997</v>
      </c>
      <c r="E141" s="11">
        <v>0.22956299999999999</v>
      </c>
    </row>
    <row r="142" spans="2:5" x14ac:dyDescent="0.2">
      <c r="B142" s="4" t="s">
        <v>52</v>
      </c>
      <c r="C142" s="11">
        <v>0.84448800000000002</v>
      </c>
      <c r="D142" s="11">
        <v>0.72531800000000002</v>
      </c>
      <c r="E142" s="11">
        <v>3.1899999999999998E-2</v>
      </c>
    </row>
    <row r="143" spans="2:5" x14ac:dyDescent="0.2">
      <c r="B143" s="18" t="s">
        <v>17</v>
      </c>
      <c r="C143" s="19">
        <f>SUM(C132,C121,C110)</f>
        <v>27269.475441999999</v>
      </c>
      <c r="D143" s="19">
        <f>SUM(D132,D121,D110)</f>
        <v>26620.326665000004</v>
      </c>
      <c r="E143" s="19">
        <f>SUM(E132,E121,E110)</f>
        <v>21043.490653000001</v>
      </c>
    </row>
    <row r="144" spans="2:5" x14ac:dyDescent="0.2">
      <c r="B144" s="7" t="s">
        <v>53</v>
      </c>
    </row>
    <row r="145" spans="2:5" x14ac:dyDescent="0.2">
      <c r="B145" s="7" t="s">
        <v>54</v>
      </c>
    </row>
    <row r="147" spans="2:5" ht="31.5" customHeight="1" x14ac:dyDescent="0.2">
      <c r="B147" s="36" t="s">
        <v>111</v>
      </c>
      <c r="C147" s="37"/>
      <c r="D147" s="37"/>
      <c r="E147" s="37"/>
    </row>
    <row r="148" spans="2:5" x14ac:dyDescent="0.2">
      <c r="B148" s="7" t="s">
        <v>1</v>
      </c>
    </row>
    <row r="149" spans="2:5" x14ac:dyDescent="0.2">
      <c r="B149" s="34" t="s">
        <v>2</v>
      </c>
      <c r="C149" s="35" t="s">
        <v>3</v>
      </c>
      <c r="D149" s="35" t="s">
        <v>4</v>
      </c>
      <c r="E149" s="35" t="s">
        <v>5</v>
      </c>
    </row>
    <row r="150" spans="2:5" x14ac:dyDescent="0.2">
      <c r="B150" s="34"/>
      <c r="C150" s="35"/>
      <c r="D150" s="35"/>
      <c r="E150" s="35"/>
    </row>
    <row r="151" spans="2:5" x14ac:dyDescent="0.2">
      <c r="B151" s="2" t="s">
        <v>6</v>
      </c>
      <c r="C151" s="17">
        <f>SUM(C152:C161)</f>
        <v>203.79145500000001</v>
      </c>
      <c r="D151" s="17">
        <f>SUM(D152:D161)</f>
        <v>127.730312</v>
      </c>
      <c r="E151" s="17">
        <f>SUM(E152:E161)</f>
        <v>127.044247</v>
      </c>
    </row>
    <row r="152" spans="2:5" x14ac:dyDescent="0.2">
      <c r="B152" s="4" t="s">
        <v>43</v>
      </c>
      <c r="C152" s="11">
        <v>11.058486</v>
      </c>
      <c r="D152" s="11">
        <v>22.074895000000001</v>
      </c>
      <c r="E152" s="11">
        <v>5.1853850000000001</v>
      </c>
    </row>
    <row r="153" spans="2:5" x14ac:dyDescent="0.2">
      <c r="B153" s="4" t="s">
        <v>44</v>
      </c>
      <c r="C153" s="11">
        <v>7.0751999999999995E-2</v>
      </c>
      <c r="D153" s="11">
        <v>4.3508999999999999E-2</v>
      </c>
      <c r="E153" s="11">
        <v>3.5101E-2</v>
      </c>
    </row>
    <row r="154" spans="2:5" x14ac:dyDescent="0.2">
      <c r="B154" s="4" t="s">
        <v>45</v>
      </c>
      <c r="C154" s="11">
        <v>0.233485</v>
      </c>
      <c r="D154" s="11">
        <v>0.51799799999999996</v>
      </c>
      <c r="E154" s="11">
        <v>0.39611600000000002</v>
      </c>
    </row>
    <row r="155" spans="2:5" x14ac:dyDescent="0.2">
      <c r="B155" s="4" t="s">
        <v>46</v>
      </c>
      <c r="C155" s="11">
        <v>6.0000000000000002E-6</v>
      </c>
      <c r="D155" s="11">
        <v>2.8809999999999999E-3</v>
      </c>
      <c r="E155" s="11">
        <v>3.6276000000000003E-2</v>
      </c>
    </row>
    <row r="156" spans="2:5" x14ac:dyDescent="0.2">
      <c r="B156" s="4" t="s">
        <v>47</v>
      </c>
      <c r="C156" s="11">
        <v>9.2244999999999994E-2</v>
      </c>
      <c r="D156" s="11">
        <v>7.9715999999999995E-2</v>
      </c>
      <c r="E156" s="11">
        <v>0.100867</v>
      </c>
    </row>
    <row r="157" spans="2:5" x14ac:dyDescent="0.2">
      <c r="B157" s="4" t="s">
        <v>48</v>
      </c>
      <c r="C157" s="11">
        <v>1.390676</v>
      </c>
      <c r="D157" s="11">
        <v>2.1210900000000001</v>
      </c>
      <c r="E157" s="11">
        <v>16.058955999999998</v>
      </c>
    </row>
    <row r="158" spans="2:5" x14ac:dyDescent="0.2">
      <c r="B158" s="4" t="s">
        <v>49</v>
      </c>
      <c r="C158" s="11">
        <v>5.8022910000000003</v>
      </c>
      <c r="D158" s="11">
        <v>8.5801999999999996</v>
      </c>
      <c r="E158" s="11">
        <v>9.3164929999999995</v>
      </c>
    </row>
    <row r="159" spans="2:5" x14ac:dyDescent="0.2">
      <c r="B159" s="4" t="s">
        <v>50</v>
      </c>
      <c r="C159" s="11">
        <v>143.20426</v>
      </c>
      <c r="D159" s="11">
        <v>48.698791</v>
      </c>
      <c r="E159" s="11">
        <v>17.912738000000001</v>
      </c>
    </row>
    <row r="160" spans="2:5" x14ac:dyDescent="0.2">
      <c r="B160" s="4" t="s">
        <v>51</v>
      </c>
      <c r="C160" s="11">
        <v>35.940142000000002</v>
      </c>
      <c r="D160" s="11">
        <v>41.461914999999998</v>
      </c>
      <c r="E160" s="11">
        <v>76.717467999999997</v>
      </c>
    </row>
    <row r="161" spans="2:5" x14ac:dyDescent="0.2">
      <c r="B161" s="4" t="s">
        <v>52</v>
      </c>
      <c r="C161" s="11">
        <v>5.9991120000000002</v>
      </c>
      <c r="D161" s="11">
        <v>4.1493169999999999</v>
      </c>
      <c r="E161" s="11">
        <v>1.2848470000000001</v>
      </c>
    </row>
    <row r="162" spans="2:5" x14ac:dyDescent="0.2">
      <c r="B162" s="2" t="s">
        <v>11</v>
      </c>
      <c r="C162" s="17">
        <f>SUM(C163:C172)</f>
        <v>24299.344059000003</v>
      </c>
      <c r="D162" s="17">
        <f>SUM(D163:D172)</f>
        <v>25487.413926000005</v>
      </c>
      <c r="E162" s="17">
        <f>SUM(E163:E172)</f>
        <v>19113.332025000003</v>
      </c>
    </row>
    <row r="163" spans="2:5" x14ac:dyDescent="0.2">
      <c r="B163" s="4" t="s">
        <v>43</v>
      </c>
      <c r="C163" s="11">
        <v>1844.071858</v>
      </c>
      <c r="D163" s="11">
        <v>1918.370936</v>
      </c>
      <c r="E163" s="11">
        <v>2095.479793</v>
      </c>
    </row>
    <row r="164" spans="2:5" x14ac:dyDescent="0.2">
      <c r="B164" s="4" t="s">
        <v>44</v>
      </c>
      <c r="C164" s="11">
        <v>14.075123</v>
      </c>
      <c r="D164" s="11">
        <v>12.702628000000001</v>
      </c>
      <c r="E164" s="11">
        <v>10.994259</v>
      </c>
    </row>
    <row r="165" spans="2:5" x14ac:dyDescent="0.2">
      <c r="B165" s="4" t="s">
        <v>45</v>
      </c>
      <c r="C165" s="11">
        <v>4689.0247280000003</v>
      </c>
      <c r="D165" s="11">
        <v>1785.6912440000001</v>
      </c>
      <c r="E165" s="11">
        <v>983.35496799999999</v>
      </c>
    </row>
    <row r="166" spans="2:5" x14ac:dyDescent="0.2">
      <c r="B166" s="4" t="s">
        <v>46</v>
      </c>
      <c r="C166" s="11">
        <v>379.95292999999998</v>
      </c>
      <c r="D166" s="11">
        <v>144.02617499999999</v>
      </c>
      <c r="E166" s="11">
        <v>75.660217000000003</v>
      </c>
    </row>
    <row r="167" spans="2:5" x14ac:dyDescent="0.2">
      <c r="B167" s="4" t="s">
        <v>47</v>
      </c>
      <c r="C167" s="11">
        <v>111.79344500000001</v>
      </c>
      <c r="D167" s="11">
        <v>62.159556000000002</v>
      </c>
      <c r="E167" s="11">
        <v>56.704881</v>
      </c>
    </row>
    <row r="168" spans="2:5" x14ac:dyDescent="0.2">
      <c r="B168" s="4" t="s">
        <v>48</v>
      </c>
      <c r="C168" s="11">
        <v>2530.7340479999998</v>
      </c>
      <c r="D168" s="11">
        <v>2512.2461659999999</v>
      </c>
      <c r="E168" s="11">
        <v>2051.142617</v>
      </c>
    </row>
    <row r="169" spans="2:5" x14ac:dyDescent="0.2">
      <c r="B169" s="4" t="s">
        <v>49</v>
      </c>
      <c r="C169" s="11">
        <v>5196.3391240000001</v>
      </c>
      <c r="D169" s="11">
        <v>5843.5951660000001</v>
      </c>
      <c r="E169" s="11">
        <v>4550.8672189999997</v>
      </c>
    </row>
    <row r="170" spans="2:5" x14ac:dyDescent="0.2">
      <c r="B170" s="4" t="s">
        <v>50</v>
      </c>
      <c r="C170" s="11">
        <v>8207.1586889999999</v>
      </c>
      <c r="D170" s="11">
        <v>11627.86572</v>
      </c>
      <c r="E170" s="11">
        <v>8187.3442800000003</v>
      </c>
    </row>
    <row r="171" spans="2:5" x14ac:dyDescent="0.2">
      <c r="B171" s="4" t="s">
        <v>51</v>
      </c>
      <c r="C171" s="11">
        <v>1002.346182</v>
      </c>
      <c r="D171" s="11">
        <v>1166.434923</v>
      </c>
      <c r="E171" s="11">
        <v>911.65224599999999</v>
      </c>
    </row>
    <row r="172" spans="2:5" x14ac:dyDescent="0.2">
      <c r="B172" s="4" t="s">
        <v>52</v>
      </c>
      <c r="C172" s="11">
        <v>323.84793200000001</v>
      </c>
      <c r="D172" s="11">
        <v>414.32141200000001</v>
      </c>
      <c r="E172" s="11">
        <v>190.13154499999999</v>
      </c>
    </row>
    <row r="173" spans="2:5" x14ac:dyDescent="0.2">
      <c r="B173" s="2" t="s">
        <v>14</v>
      </c>
      <c r="C173" s="17">
        <f>SUM(C174:C183)</f>
        <v>729.96261199999992</v>
      </c>
      <c r="D173" s="17">
        <f>SUM(D174:D183)</f>
        <v>2689.5767500000002</v>
      </c>
      <c r="E173" s="17">
        <f>SUM(E174:E183)</f>
        <v>1038.028139</v>
      </c>
    </row>
    <row r="174" spans="2:5" x14ac:dyDescent="0.2">
      <c r="B174" s="4" t="s">
        <v>43</v>
      </c>
      <c r="C174" s="11">
        <v>2.2137570000000002</v>
      </c>
      <c r="D174" s="11">
        <v>2.1495609999999998</v>
      </c>
      <c r="E174" s="11">
        <v>61.008569999999999</v>
      </c>
    </row>
    <row r="175" spans="2:5" x14ac:dyDescent="0.2">
      <c r="B175" s="4" t="s">
        <v>44</v>
      </c>
      <c r="C175" s="11">
        <v>3.1935999999999999E-2</v>
      </c>
      <c r="D175" s="11">
        <v>2.4278999999999998E-2</v>
      </c>
      <c r="E175" s="11">
        <v>2.8687000000000001E-2</v>
      </c>
    </row>
    <row r="176" spans="2:5" x14ac:dyDescent="0.2">
      <c r="B176" s="4" t="s">
        <v>45</v>
      </c>
      <c r="C176" s="11">
        <v>1.967E-3</v>
      </c>
      <c r="D176" s="11">
        <v>4.7808000000000003E-2</v>
      </c>
      <c r="E176" s="11">
        <v>1.3573999999999999E-2</v>
      </c>
    </row>
    <row r="177" spans="2:5" x14ac:dyDescent="0.2">
      <c r="B177" s="4" t="s">
        <v>46</v>
      </c>
      <c r="C177" s="11">
        <v>8.4245E-2</v>
      </c>
      <c r="D177" s="11">
        <v>0.23896700000000001</v>
      </c>
      <c r="E177" s="11">
        <v>1.2519260000000001</v>
      </c>
    </row>
    <row r="178" spans="2:5" x14ac:dyDescent="0.2">
      <c r="B178" s="4" t="s">
        <v>47</v>
      </c>
      <c r="C178" s="11">
        <v>0</v>
      </c>
      <c r="D178" s="11">
        <v>0</v>
      </c>
      <c r="E178" s="11">
        <v>0</v>
      </c>
    </row>
    <row r="179" spans="2:5" x14ac:dyDescent="0.2">
      <c r="B179" s="4" t="s">
        <v>48</v>
      </c>
      <c r="C179" s="11">
        <v>33.163459000000003</v>
      </c>
      <c r="D179" s="11">
        <v>35.391778000000002</v>
      </c>
      <c r="E179" s="11">
        <v>124.63463299999999</v>
      </c>
    </row>
    <row r="180" spans="2:5" x14ac:dyDescent="0.2">
      <c r="B180" s="4" t="s">
        <v>49</v>
      </c>
      <c r="C180" s="11">
        <v>11.159189</v>
      </c>
      <c r="D180" s="11">
        <v>45.812603000000003</v>
      </c>
      <c r="E180" s="11">
        <v>112.144851</v>
      </c>
    </row>
    <row r="181" spans="2:5" x14ac:dyDescent="0.2">
      <c r="B181" s="4" t="s">
        <v>50</v>
      </c>
      <c r="C181" s="11">
        <v>377.05458499999997</v>
      </c>
      <c r="D181" s="11">
        <v>393.31537100000003</v>
      </c>
      <c r="E181" s="11">
        <v>544.717985</v>
      </c>
    </row>
    <row r="182" spans="2:5" x14ac:dyDescent="0.2">
      <c r="B182" s="4" t="s">
        <v>51</v>
      </c>
      <c r="C182" s="11">
        <v>300.28157499999998</v>
      </c>
      <c r="D182" s="11">
        <v>515.916785</v>
      </c>
      <c r="E182" s="11">
        <v>193.841375</v>
      </c>
    </row>
    <row r="183" spans="2:5" x14ac:dyDescent="0.2">
      <c r="B183" s="4" t="s">
        <v>52</v>
      </c>
      <c r="C183" s="11">
        <v>5.9718989999999996</v>
      </c>
      <c r="D183" s="11">
        <v>1696.6795979999999</v>
      </c>
      <c r="E183" s="11">
        <v>0.38653799999999999</v>
      </c>
    </row>
    <row r="184" spans="2:5" x14ac:dyDescent="0.2">
      <c r="B184" s="20" t="s">
        <v>22</v>
      </c>
      <c r="C184" s="21">
        <f>SUM(C173,C162,C151)</f>
        <v>25233.098126000001</v>
      </c>
      <c r="D184" s="21">
        <f>SUM(D173,D162,D151)</f>
        <v>28304.720988000005</v>
      </c>
      <c r="E184" s="21">
        <f>SUM(E173,E162,E151)</f>
        <v>20278.404411000007</v>
      </c>
    </row>
    <row r="185" spans="2:5" x14ac:dyDescent="0.2">
      <c r="B185" s="7" t="s">
        <v>53</v>
      </c>
    </row>
    <row r="186" spans="2:5" x14ac:dyDescent="0.2">
      <c r="B186" s="7" t="s">
        <v>54</v>
      </c>
    </row>
  </sheetData>
  <mergeCells count="30">
    <mergeCell ref="B50:B51"/>
    <mergeCell ref="C50:C51"/>
    <mergeCell ref="D50:D51"/>
    <mergeCell ref="E50:E51"/>
    <mergeCell ref="B2:E2"/>
    <mergeCell ref="B4:B5"/>
    <mergeCell ref="C4:C5"/>
    <mergeCell ref="D4:D5"/>
    <mergeCell ref="E4:E5"/>
    <mergeCell ref="B25:E25"/>
    <mergeCell ref="B27:B28"/>
    <mergeCell ref="C27:C28"/>
    <mergeCell ref="D27:D28"/>
    <mergeCell ref="E27:E28"/>
    <mergeCell ref="B48:E48"/>
    <mergeCell ref="B149:B150"/>
    <mergeCell ref="C149:C150"/>
    <mergeCell ref="D149:D150"/>
    <mergeCell ref="E149:E150"/>
    <mergeCell ref="B77:E77"/>
    <mergeCell ref="B79:B80"/>
    <mergeCell ref="C79:C80"/>
    <mergeCell ref="D79:D80"/>
    <mergeCell ref="E79:E80"/>
    <mergeCell ref="B106:E106"/>
    <mergeCell ref="B108:B109"/>
    <mergeCell ref="C108:C109"/>
    <mergeCell ref="D108:D109"/>
    <mergeCell ref="E108:E109"/>
    <mergeCell ref="B147:E147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0FCC-D074-4742-B5C7-E356079A5630}">
  <dimension ref="B2:E186"/>
  <sheetViews>
    <sheetView rightToLeft="1" zoomScale="90" zoomScaleNormal="90" zoomScaleSheetLayoutView="100" workbookViewId="0">
      <selection activeCell="B2" sqref="B2:E2"/>
    </sheetView>
  </sheetViews>
  <sheetFormatPr defaultRowHeight="12.75" x14ac:dyDescent="0.2"/>
  <cols>
    <col min="1" max="1" width="1" style="24" customWidth="1"/>
    <col min="2" max="2" width="40.140625" style="24" bestFit="1" customWidth="1"/>
    <col min="3" max="6" width="15" style="24" customWidth="1"/>
    <col min="7" max="7" width="34.28515625" style="24" customWidth="1"/>
    <col min="8" max="10" width="15" style="24" customWidth="1"/>
    <col min="11" max="11" width="10.42578125" style="24" customWidth="1"/>
    <col min="12" max="256" width="9.140625" style="24"/>
    <col min="257" max="257" width="1" style="24" customWidth="1"/>
    <col min="258" max="258" width="34.42578125" style="24" customWidth="1"/>
    <col min="259" max="262" width="15" style="24" customWidth="1"/>
    <col min="263" max="263" width="34.28515625" style="24" customWidth="1"/>
    <col min="264" max="266" width="15" style="24" customWidth="1"/>
    <col min="267" max="267" width="10.42578125" style="24" customWidth="1"/>
    <col min="268" max="512" width="9.140625" style="24"/>
    <col min="513" max="513" width="1" style="24" customWidth="1"/>
    <col min="514" max="514" width="34.42578125" style="24" customWidth="1"/>
    <col min="515" max="518" width="15" style="24" customWidth="1"/>
    <col min="519" max="519" width="34.28515625" style="24" customWidth="1"/>
    <col min="520" max="522" width="15" style="24" customWidth="1"/>
    <col min="523" max="523" width="10.42578125" style="24" customWidth="1"/>
    <col min="524" max="768" width="9.140625" style="24"/>
    <col min="769" max="769" width="1" style="24" customWidth="1"/>
    <col min="770" max="770" width="34.42578125" style="24" customWidth="1"/>
    <col min="771" max="774" width="15" style="24" customWidth="1"/>
    <col min="775" max="775" width="34.28515625" style="24" customWidth="1"/>
    <col min="776" max="778" width="15" style="24" customWidth="1"/>
    <col min="779" max="779" width="10.42578125" style="24" customWidth="1"/>
    <col min="780" max="1024" width="9.140625" style="24"/>
    <col min="1025" max="1025" width="1" style="24" customWidth="1"/>
    <col min="1026" max="1026" width="34.42578125" style="24" customWidth="1"/>
    <col min="1027" max="1030" width="15" style="24" customWidth="1"/>
    <col min="1031" max="1031" width="34.28515625" style="24" customWidth="1"/>
    <col min="1032" max="1034" width="15" style="24" customWidth="1"/>
    <col min="1035" max="1035" width="10.42578125" style="24" customWidth="1"/>
    <col min="1036" max="1280" width="9.140625" style="24"/>
    <col min="1281" max="1281" width="1" style="24" customWidth="1"/>
    <col min="1282" max="1282" width="34.42578125" style="24" customWidth="1"/>
    <col min="1283" max="1286" width="15" style="24" customWidth="1"/>
    <col min="1287" max="1287" width="34.28515625" style="24" customWidth="1"/>
    <col min="1288" max="1290" width="15" style="24" customWidth="1"/>
    <col min="1291" max="1291" width="10.42578125" style="24" customWidth="1"/>
    <col min="1292" max="1536" width="9.140625" style="24"/>
    <col min="1537" max="1537" width="1" style="24" customWidth="1"/>
    <col min="1538" max="1538" width="34.42578125" style="24" customWidth="1"/>
    <col min="1539" max="1542" width="15" style="24" customWidth="1"/>
    <col min="1543" max="1543" width="34.28515625" style="24" customWidth="1"/>
    <col min="1544" max="1546" width="15" style="24" customWidth="1"/>
    <col min="1547" max="1547" width="10.42578125" style="24" customWidth="1"/>
    <col min="1548" max="1792" width="9.140625" style="24"/>
    <col min="1793" max="1793" width="1" style="24" customWidth="1"/>
    <col min="1794" max="1794" width="34.42578125" style="24" customWidth="1"/>
    <col min="1795" max="1798" width="15" style="24" customWidth="1"/>
    <col min="1799" max="1799" width="34.28515625" style="24" customWidth="1"/>
    <col min="1800" max="1802" width="15" style="24" customWidth="1"/>
    <col min="1803" max="1803" width="10.42578125" style="24" customWidth="1"/>
    <col min="1804" max="2048" width="9.140625" style="24"/>
    <col min="2049" max="2049" width="1" style="24" customWidth="1"/>
    <col min="2050" max="2050" width="34.42578125" style="24" customWidth="1"/>
    <col min="2051" max="2054" width="15" style="24" customWidth="1"/>
    <col min="2055" max="2055" width="34.28515625" style="24" customWidth="1"/>
    <col min="2056" max="2058" width="15" style="24" customWidth="1"/>
    <col min="2059" max="2059" width="10.42578125" style="24" customWidth="1"/>
    <col min="2060" max="2304" width="9.140625" style="24"/>
    <col min="2305" max="2305" width="1" style="24" customWidth="1"/>
    <col min="2306" max="2306" width="34.42578125" style="24" customWidth="1"/>
    <col min="2307" max="2310" width="15" style="24" customWidth="1"/>
    <col min="2311" max="2311" width="34.28515625" style="24" customWidth="1"/>
    <col min="2312" max="2314" width="15" style="24" customWidth="1"/>
    <col min="2315" max="2315" width="10.42578125" style="24" customWidth="1"/>
    <col min="2316" max="2560" width="9.140625" style="24"/>
    <col min="2561" max="2561" width="1" style="24" customWidth="1"/>
    <col min="2562" max="2562" width="34.42578125" style="24" customWidth="1"/>
    <col min="2563" max="2566" width="15" style="24" customWidth="1"/>
    <col min="2567" max="2567" width="34.28515625" style="24" customWidth="1"/>
    <col min="2568" max="2570" width="15" style="24" customWidth="1"/>
    <col min="2571" max="2571" width="10.42578125" style="24" customWidth="1"/>
    <col min="2572" max="2816" width="9.140625" style="24"/>
    <col min="2817" max="2817" width="1" style="24" customWidth="1"/>
    <col min="2818" max="2818" width="34.42578125" style="24" customWidth="1"/>
    <col min="2819" max="2822" width="15" style="24" customWidth="1"/>
    <col min="2823" max="2823" width="34.28515625" style="24" customWidth="1"/>
    <col min="2824" max="2826" width="15" style="24" customWidth="1"/>
    <col min="2827" max="2827" width="10.42578125" style="24" customWidth="1"/>
    <col min="2828" max="3072" width="9.140625" style="24"/>
    <col min="3073" max="3073" width="1" style="24" customWidth="1"/>
    <col min="3074" max="3074" width="34.42578125" style="24" customWidth="1"/>
    <col min="3075" max="3078" width="15" style="24" customWidth="1"/>
    <col min="3079" max="3079" width="34.28515625" style="24" customWidth="1"/>
    <col min="3080" max="3082" width="15" style="24" customWidth="1"/>
    <col min="3083" max="3083" width="10.42578125" style="24" customWidth="1"/>
    <col min="3084" max="3328" width="9.140625" style="24"/>
    <col min="3329" max="3329" width="1" style="24" customWidth="1"/>
    <col min="3330" max="3330" width="34.42578125" style="24" customWidth="1"/>
    <col min="3331" max="3334" width="15" style="24" customWidth="1"/>
    <col min="3335" max="3335" width="34.28515625" style="24" customWidth="1"/>
    <col min="3336" max="3338" width="15" style="24" customWidth="1"/>
    <col min="3339" max="3339" width="10.42578125" style="24" customWidth="1"/>
    <col min="3340" max="3584" width="9.140625" style="24"/>
    <col min="3585" max="3585" width="1" style="24" customWidth="1"/>
    <col min="3586" max="3586" width="34.42578125" style="24" customWidth="1"/>
    <col min="3587" max="3590" width="15" style="24" customWidth="1"/>
    <col min="3591" max="3591" width="34.28515625" style="24" customWidth="1"/>
    <col min="3592" max="3594" width="15" style="24" customWidth="1"/>
    <col min="3595" max="3595" width="10.42578125" style="24" customWidth="1"/>
    <col min="3596" max="3840" width="9.140625" style="24"/>
    <col min="3841" max="3841" width="1" style="24" customWidth="1"/>
    <col min="3842" max="3842" width="34.42578125" style="24" customWidth="1"/>
    <col min="3843" max="3846" width="15" style="24" customWidth="1"/>
    <col min="3847" max="3847" width="34.28515625" style="24" customWidth="1"/>
    <col min="3848" max="3850" width="15" style="24" customWidth="1"/>
    <col min="3851" max="3851" width="10.42578125" style="24" customWidth="1"/>
    <col min="3852" max="4096" width="9.140625" style="24"/>
    <col min="4097" max="4097" width="1" style="24" customWidth="1"/>
    <col min="4098" max="4098" width="34.42578125" style="24" customWidth="1"/>
    <col min="4099" max="4102" width="15" style="24" customWidth="1"/>
    <col min="4103" max="4103" width="34.28515625" style="24" customWidth="1"/>
    <col min="4104" max="4106" width="15" style="24" customWidth="1"/>
    <col min="4107" max="4107" width="10.42578125" style="24" customWidth="1"/>
    <col min="4108" max="4352" width="9.140625" style="24"/>
    <col min="4353" max="4353" width="1" style="24" customWidth="1"/>
    <col min="4354" max="4354" width="34.42578125" style="24" customWidth="1"/>
    <col min="4355" max="4358" width="15" style="24" customWidth="1"/>
    <col min="4359" max="4359" width="34.28515625" style="24" customWidth="1"/>
    <col min="4360" max="4362" width="15" style="24" customWidth="1"/>
    <col min="4363" max="4363" width="10.42578125" style="24" customWidth="1"/>
    <col min="4364" max="4608" width="9.140625" style="24"/>
    <col min="4609" max="4609" width="1" style="24" customWidth="1"/>
    <col min="4610" max="4610" width="34.42578125" style="24" customWidth="1"/>
    <col min="4611" max="4614" width="15" style="24" customWidth="1"/>
    <col min="4615" max="4615" width="34.28515625" style="24" customWidth="1"/>
    <col min="4616" max="4618" width="15" style="24" customWidth="1"/>
    <col min="4619" max="4619" width="10.42578125" style="24" customWidth="1"/>
    <col min="4620" max="4864" width="9.140625" style="24"/>
    <col min="4865" max="4865" width="1" style="24" customWidth="1"/>
    <col min="4866" max="4866" width="34.42578125" style="24" customWidth="1"/>
    <col min="4867" max="4870" width="15" style="24" customWidth="1"/>
    <col min="4871" max="4871" width="34.28515625" style="24" customWidth="1"/>
    <col min="4872" max="4874" width="15" style="24" customWidth="1"/>
    <col min="4875" max="4875" width="10.42578125" style="24" customWidth="1"/>
    <col min="4876" max="5120" width="9.140625" style="24"/>
    <col min="5121" max="5121" width="1" style="24" customWidth="1"/>
    <col min="5122" max="5122" width="34.42578125" style="24" customWidth="1"/>
    <col min="5123" max="5126" width="15" style="24" customWidth="1"/>
    <col min="5127" max="5127" width="34.28515625" style="24" customWidth="1"/>
    <col min="5128" max="5130" width="15" style="24" customWidth="1"/>
    <col min="5131" max="5131" width="10.42578125" style="24" customWidth="1"/>
    <col min="5132" max="5376" width="9.140625" style="24"/>
    <col min="5377" max="5377" width="1" style="24" customWidth="1"/>
    <col min="5378" max="5378" width="34.42578125" style="24" customWidth="1"/>
    <col min="5379" max="5382" width="15" style="24" customWidth="1"/>
    <col min="5383" max="5383" width="34.28515625" style="24" customWidth="1"/>
    <col min="5384" max="5386" width="15" style="24" customWidth="1"/>
    <col min="5387" max="5387" width="10.42578125" style="24" customWidth="1"/>
    <col min="5388" max="5632" width="9.140625" style="24"/>
    <col min="5633" max="5633" width="1" style="24" customWidth="1"/>
    <col min="5634" max="5634" width="34.42578125" style="24" customWidth="1"/>
    <col min="5635" max="5638" width="15" style="24" customWidth="1"/>
    <col min="5639" max="5639" width="34.28515625" style="24" customWidth="1"/>
    <col min="5640" max="5642" width="15" style="24" customWidth="1"/>
    <col min="5643" max="5643" width="10.42578125" style="24" customWidth="1"/>
    <col min="5644" max="5888" width="9.140625" style="24"/>
    <col min="5889" max="5889" width="1" style="24" customWidth="1"/>
    <col min="5890" max="5890" width="34.42578125" style="24" customWidth="1"/>
    <col min="5891" max="5894" width="15" style="24" customWidth="1"/>
    <col min="5895" max="5895" width="34.28515625" style="24" customWidth="1"/>
    <col min="5896" max="5898" width="15" style="24" customWidth="1"/>
    <col min="5899" max="5899" width="10.42578125" style="24" customWidth="1"/>
    <col min="5900" max="6144" width="9.140625" style="24"/>
    <col min="6145" max="6145" width="1" style="24" customWidth="1"/>
    <col min="6146" max="6146" width="34.42578125" style="24" customWidth="1"/>
    <col min="6147" max="6150" width="15" style="24" customWidth="1"/>
    <col min="6151" max="6151" width="34.28515625" style="24" customWidth="1"/>
    <col min="6152" max="6154" width="15" style="24" customWidth="1"/>
    <col min="6155" max="6155" width="10.42578125" style="24" customWidth="1"/>
    <col min="6156" max="6400" width="9.140625" style="24"/>
    <col min="6401" max="6401" width="1" style="24" customWidth="1"/>
    <col min="6402" max="6402" width="34.42578125" style="24" customWidth="1"/>
    <col min="6403" max="6406" width="15" style="24" customWidth="1"/>
    <col min="6407" max="6407" width="34.28515625" style="24" customWidth="1"/>
    <col min="6408" max="6410" width="15" style="24" customWidth="1"/>
    <col min="6411" max="6411" width="10.42578125" style="24" customWidth="1"/>
    <col min="6412" max="6656" width="9.140625" style="24"/>
    <col min="6657" max="6657" width="1" style="24" customWidth="1"/>
    <col min="6658" max="6658" width="34.42578125" style="24" customWidth="1"/>
    <col min="6659" max="6662" width="15" style="24" customWidth="1"/>
    <col min="6663" max="6663" width="34.28515625" style="24" customWidth="1"/>
    <col min="6664" max="6666" width="15" style="24" customWidth="1"/>
    <col min="6667" max="6667" width="10.42578125" style="24" customWidth="1"/>
    <col min="6668" max="6912" width="9.140625" style="24"/>
    <col min="6913" max="6913" width="1" style="24" customWidth="1"/>
    <col min="6914" max="6914" width="34.42578125" style="24" customWidth="1"/>
    <col min="6915" max="6918" width="15" style="24" customWidth="1"/>
    <col min="6919" max="6919" width="34.28515625" style="24" customWidth="1"/>
    <col min="6920" max="6922" width="15" style="24" customWidth="1"/>
    <col min="6923" max="6923" width="10.42578125" style="24" customWidth="1"/>
    <col min="6924" max="7168" width="9.140625" style="24"/>
    <col min="7169" max="7169" width="1" style="24" customWidth="1"/>
    <col min="7170" max="7170" width="34.42578125" style="24" customWidth="1"/>
    <col min="7171" max="7174" width="15" style="24" customWidth="1"/>
    <col min="7175" max="7175" width="34.28515625" style="24" customWidth="1"/>
    <col min="7176" max="7178" width="15" style="24" customWidth="1"/>
    <col min="7179" max="7179" width="10.42578125" style="24" customWidth="1"/>
    <col min="7180" max="7424" width="9.140625" style="24"/>
    <col min="7425" max="7425" width="1" style="24" customWidth="1"/>
    <col min="7426" max="7426" width="34.42578125" style="24" customWidth="1"/>
    <col min="7427" max="7430" width="15" style="24" customWidth="1"/>
    <col min="7431" max="7431" width="34.28515625" style="24" customWidth="1"/>
    <col min="7432" max="7434" width="15" style="24" customWidth="1"/>
    <col min="7435" max="7435" width="10.42578125" style="24" customWidth="1"/>
    <col min="7436" max="7680" width="9.140625" style="24"/>
    <col min="7681" max="7681" width="1" style="24" customWidth="1"/>
    <col min="7682" max="7682" width="34.42578125" style="24" customWidth="1"/>
    <col min="7683" max="7686" width="15" style="24" customWidth="1"/>
    <col min="7687" max="7687" width="34.28515625" style="24" customWidth="1"/>
    <col min="7688" max="7690" width="15" style="24" customWidth="1"/>
    <col min="7691" max="7691" width="10.42578125" style="24" customWidth="1"/>
    <col min="7692" max="7936" width="9.140625" style="24"/>
    <col min="7937" max="7937" width="1" style="24" customWidth="1"/>
    <col min="7938" max="7938" width="34.42578125" style="24" customWidth="1"/>
    <col min="7939" max="7942" width="15" style="24" customWidth="1"/>
    <col min="7943" max="7943" width="34.28515625" style="24" customWidth="1"/>
    <col min="7944" max="7946" width="15" style="24" customWidth="1"/>
    <col min="7947" max="7947" width="10.42578125" style="24" customWidth="1"/>
    <col min="7948" max="8192" width="9.140625" style="24"/>
    <col min="8193" max="8193" width="1" style="24" customWidth="1"/>
    <col min="8194" max="8194" width="34.42578125" style="24" customWidth="1"/>
    <col min="8195" max="8198" width="15" style="24" customWidth="1"/>
    <col min="8199" max="8199" width="34.28515625" style="24" customWidth="1"/>
    <col min="8200" max="8202" width="15" style="24" customWidth="1"/>
    <col min="8203" max="8203" width="10.42578125" style="24" customWidth="1"/>
    <col min="8204" max="8448" width="9.140625" style="24"/>
    <col min="8449" max="8449" width="1" style="24" customWidth="1"/>
    <col min="8450" max="8450" width="34.42578125" style="24" customWidth="1"/>
    <col min="8451" max="8454" width="15" style="24" customWidth="1"/>
    <col min="8455" max="8455" width="34.28515625" style="24" customWidth="1"/>
    <col min="8456" max="8458" width="15" style="24" customWidth="1"/>
    <col min="8459" max="8459" width="10.42578125" style="24" customWidth="1"/>
    <col min="8460" max="8704" width="9.140625" style="24"/>
    <col min="8705" max="8705" width="1" style="24" customWidth="1"/>
    <col min="8706" max="8706" width="34.42578125" style="24" customWidth="1"/>
    <col min="8707" max="8710" width="15" style="24" customWidth="1"/>
    <col min="8711" max="8711" width="34.28515625" style="24" customWidth="1"/>
    <col min="8712" max="8714" width="15" style="24" customWidth="1"/>
    <col min="8715" max="8715" width="10.42578125" style="24" customWidth="1"/>
    <col min="8716" max="8960" width="9.140625" style="24"/>
    <col min="8961" max="8961" width="1" style="24" customWidth="1"/>
    <col min="8962" max="8962" width="34.42578125" style="24" customWidth="1"/>
    <col min="8963" max="8966" width="15" style="24" customWidth="1"/>
    <col min="8967" max="8967" width="34.28515625" style="24" customWidth="1"/>
    <col min="8968" max="8970" width="15" style="24" customWidth="1"/>
    <col min="8971" max="8971" width="10.42578125" style="24" customWidth="1"/>
    <col min="8972" max="9216" width="9.140625" style="24"/>
    <col min="9217" max="9217" width="1" style="24" customWidth="1"/>
    <col min="9218" max="9218" width="34.42578125" style="24" customWidth="1"/>
    <col min="9219" max="9222" width="15" style="24" customWidth="1"/>
    <col min="9223" max="9223" width="34.28515625" style="24" customWidth="1"/>
    <col min="9224" max="9226" width="15" style="24" customWidth="1"/>
    <col min="9227" max="9227" width="10.42578125" style="24" customWidth="1"/>
    <col min="9228" max="9472" width="9.140625" style="24"/>
    <col min="9473" max="9473" width="1" style="24" customWidth="1"/>
    <col min="9474" max="9474" width="34.42578125" style="24" customWidth="1"/>
    <col min="9475" max="9478" width="15" style="24" customWidth="1"/>
    <col min="9479" max="9479" width="34.28515625" style="24" customWidth="1"/>
    <col min="9480" max="9482" width="15" style="24" customWidth="1"/>
    <col min="9483" max="9483" width="10.42578125" style="24" customWidth="1"/>
    <col min="9484" max="9728" width="9.140625" style="24"/>
    <col min="9729" max="9729" width="1" style="24" customWidth="1"/>
    <col min="9730" max="9730" width="34.42578125" style="24" customWidth="1"/>
    <col min="9731" max="9734" width="15" style="24" customWidth="1"/>
    <col min="9735" max="9735" width="34.28515625" style="24" customWidth="1"/>
    <col min="9736" max="9738" width="15" style="24" customWidth="1"/>
    <col min="9739" max="9739" width="10.42578125" style="24" customWidth="1"/>
    <col min="9740" max="9984" width="9.140625" style="24"/>
    <col min="9985" max="9985" width="1" style="24" customWidth="1"/>
    <col min="9986" max="9986" width="34.42578125" style="24" customWidth="1"/>
    <col min="9987" max="9990" width="15" style="24" customWidth="1"/>
    <col min="9991" max="9991" width="34.28515625" style="24" customWidth="1"/>
    <col min="9992" max="9994" width="15" style="24" customWidth="1"/>
    <col min="9995" max="9995" width="10.42578125" style="24" customWidth="1"/>
    <col min="9996" max="10240" width="9.140625" style="24"/>
    <col min="10241" max="10241" width="1" style="24" customWidth="1"/>
    <col min="10242" max="10242" width="34.42578125" style="24" customWidth="1"/>
    <col min="10243" max="10246" width="15" style="24" customWidth="1"/>
    <col min="10247" max="10247" width="34.28515625" style="24" customWidth="1"/>
    <col min="10248" max="10250" width="15" style="24" customWidth="1"/>
    <col min="10251" max="10251" width="10.42578125" style="24" customWidth="1"/>
    <col min="10252" max="10496" width="9.140625" style="24"/>
    <col min="10497" max="10497" width="1" style="24" customWidth="1"/>
    <col min="10498" max="10498" width="34.42578125" style="24" customWidth="1"/>
    <col min="10499" max="10502" width="15" style="24" customWidth="1"/>
    <col min="10503" max="10503" width="34.28515625" style="24" customWidth="1"/>
    <col min="10504" max="10506" width="15" style="24" customWidth="1"/>
    <col min="10507" max="10507" width="10.42578125" style="24" customWidth="1"/>
    <col min="10508" max="10752" width="9.140625" style="24"/>
    <col min="10753" max="10753" width="1" style="24" customWidth="1"/>
    <col min="10754" max="10754" width="34.42578125" style="24" customWidth="1"/>
    <col min="10755" max="10758" width="15" style="24" customWidth="1"/>
    <col min="10759" max="10759" width="34.28515625" style="24" customWidth="1"/>
    <col min="10760" max="10762" width="15" style="24" customWidth="1"/>
    <col min="10763" max="10763" width="10.42578125" style="24" customWidth="1"/>
    <col min="10764" max="11008" width="9.140625" style="24"/>
    <col min="11009" max="11009" width="1" style="24" customWidth="1"/>
    <col min="11010" max="11010" width="34.42578125" style="24" customWidth="1"/>
    <col min="11011" max="11014" width="15" style="24" customWidth="1"/>
    <col min="11015" max="11015" width="34.28515625" style="24" customWidth="1"/>
    <col min="11016" max="11018" width="15" style="24" customWidth="1"/>
    <col min="11019" max="11019" width="10.42578125" style="24" customWidth="1"/>
    <col min="11020" max="11264" width="9.140625" style="24"/>
    <col min="11265" max="11265" width="1" style="24" customWidth="1"/>
    <col min="11266" max="11266" width="34.42578125" style="24" customWidth="1"/>
    <col min="11267" max="11270" width="15" style="24" customWidth="1"/>
    <col min="11271" max="11271" width="34.28515625" style="24" customWidth="1"/>
    <col min="11272" max="11274" width="15" style="24" customWidth="1"/>
    <col min="11275" max="11275" width="10.42578125" style="24" customWidth="1"/>
    <col min="11276" max="11520" width="9.140625" style="24"/>
    <col min="11521" max="11521" width="1" style="24" customWidth="1"/>
    <col min="11522" max="11522" width="34.42578125" style="24" customWidth="1"/>
    <col min="11523" max="11526" width="15" style="24" customWidth="1"/>
    <col min="11527" max="11527" width="34.28515625" style="24" customWidth="1"/>
    <col min="11528" max="11530" width="15" style="24" customWidth="1"/>
    <col min="11531" max="11531" width="10.42578125" style="24" customWidth="1"/>
    <col min="11532" max="11776" width="9.140625" style="24"/>
    <col min="11777" max="11777" width="1" style="24" customWidth="1"/>
    <col min="11778" max="11778" width="34.42578125" style="24" customWidth="1"/>
    <col min="11779" max="11782" width="15" style="24" customWidth="1"/>
    <col min="11783" max="11783" width="34.28515625" style="24" customWidth="1"/>
    <col min="11784" max="11786" width="15" style="24" customWidth="1"/>
    <col min="11787" max="11787" width="10.42578125" style="24" customWidth="1"/>
    <col min="11788" max="12032" width="9.140625" style="24"/>
    <col min="12033" max="12033" width="1" style="24" customWidth="1"/>
    <col min="12034" max="12034" width="34.42578125" style="24" customWidth="1"/>
    <col min="12035" max="12038" width="15" style="24" customWidth="1"/>
    <col min="12039" max="12039" width="34.28515625" style="24" customWidth="1"/>
    <col min="12040" max="12042" width="15" style="24" customWidth="1"/>
    <col min="12043" max="12043" width="10.42578125" style="24" customWidth="1"/>
    <col min="12044" max="12288" width="9.140625" style="24"/>
    <col min="12289" max="12289" width="1" style="24" customWidth="1"/>
    <col min="12290" max="12290" width="34.42578125" style="24" customWidth="1"/>
    <col min="12291" max="12294" width="15" style="24" customWidth="1"/>
    <col min="12295" max="12295" width="34.28515625" style="24" customWidth="1"/>
    <col min="12296" max="12298" width="15" style="24" customWidth="1"/>
    <col min="12299" max="12299" width="10.42578125" style="24" customWidth="1"/>
    <col min="12300" max="12544" width="9.140625" style="24"/>
    <col min="12545" max="12545" width="1" style="24" customWidth="1"/>
    <col min="12546" max="12546" width="34.42578125" style="24" customWidth="1"/>
    <col min="12547" max="12550" width="15" style="24" customWidth="1"/>
    <col min="12551" max="12551" width="34.28515625" style="24" customWidth="1"/>
    <col min="12552" max="12554" width="15" style="24" customWidth="1"/>
    <col min="12555" max="12555" width="10.42578125" style="24" customWidth="1"/>
    <col min="12556" max="12800" width="9.140625" style="24"/>
    <col min="12801" max="12801" width="1" style="24" customWidth="1"/>
    <col min="12802" max="12802" width="34.42578125" style="24" customWidth="1"/>
    <col min="12803" max="12806" width="15" style="24" customWidth="1"/>
    <col min="12807" max="12807" width="34.28515625" style="24" customWidth="1"/>
    <col min="12808" max="12810" width="15" style="24" customWidth="1"/>
    <col min="12811" max="12811" width="10.42578125" style="24" customWidth="1"/>
    <col min="12812" max="13056" width="9.140625" style="24"/>
    <col min="13057" max="13057" width="1" style="24" customWidth="1"/>
    <col min="13058" max="13058" width="34.42578125" style="24" customWidth="1"/>
    <col min="13059" max="13062" width="15" style="24" customWidth="1"/>
    <col min="13063" max="13063" width="34.28515625" style="24" customWidth="1"/>
    <col min="13064" max="13066" width="15" style="24" customWidth="1"/>
    <col min="13067" max="13067" width="10.42578125" style="24" customWidth="1"/>
    <col min="13068" max="13312" width="9.140625" style="24"/>
    <col min="13313" max="13313" width="1" style="24" customWidth="1"/>
    <col min="13314" max="13314" width="34.42578125" style="24" customWidth="1"/>
    <col min="13315" max="13318" width="15" style="24" customWidth="1"/>
    <col min="13319" max="13319" width="34.28515625" style="24" customWidth="1"/>
    <col min="13320" max="13322" width="15" style="24" customWidth="1"/>
    <col min="13323" max="13323" width="10.42578125" style="24" customWidth="1"/>
    <col min="13324" max="13568" width="9.140625" style="24"/>
    <col min="13569" max="13569" width="1" style="24" customWidth="1"/>
    <col min="13570" max="13570" width="34.42578125" style="24" customWidth="1"/>
    <col min="13571" max="13574" width="15" style="24" customWidth="1"/>
    <col min="13575" max="13575" width="34.28515625" style="24" customWidth="1"/>
    <col min="13576" max="13578" width="15" style="24" customWidth="1"/>
    <col min="13579" max="13579" width="10.42578125" style="24" customWidth="1"/>
    <col min="13580" max="13824" width="9.140625" style="24"/>
    <col min="13825" max="13825" width="1" style="24" customWidth="1"/>
    <col min="13826" max="13826" width="34.42578125" style="24" customWidth="1"/>
    <col min="13827" max="13830" width="15" style="24" customWidth="1"/>
    <col min="13831" max="13831" width="34.28515625" style="24" customWidth="1"/>
    <col min="13832" max="13834" width="15" style="24" customWidth="1"/>
    <col min="13835" max="13835" width="10.42578125" style="24" customWidth="1"/>
    <col min="13836" max="14080" width="9.140625" style="24"/>
    <col min="14081" max="14081" width="1" style="24" customWidth="1"/>
    <col min="14082" max="14082" width="34.42578125" style="24" customWidth="1"/>
    <col min="14083" max="14086" width="15" style="24" customWidth="1"/>
    <col min="14087" max="14087" width="34.28515625" style="24" customWidth="1"/>
    <col min="14088" max="14090" width="15" style="24" customWidth="1"/>
    <col min="14091" max="14091" width="10.42578125" style="24" customWidth="1"/>
    <col min="14092" max="14336" width="9.140625" style="24"/>
    <col min="14337" max="14337" width="1" style="24" customWidth="1"/>
    <col min="14338" max="14338" width="34.42578125" style="24" customWidth="1"/>
    <col min="14339" max="14342" width="15" style="24" customWidth="1"/>
    <col min="14343" max="14343" width="34.28515625" style="24" customWidth="1"/>
    <col min="14344" max="14346" width="15" style="24" customWidth="1"/>
    <col min="14347" max="14347" width="10.42578125" style="24" customWidth="1"/>
    <col min="14348" max="14592" width="9.140625" style="24"/>
    <col min="14593" max="14593" width="1" style="24" customWidth="1"/>
    <col min="14594" max="14594" width="34.42578125" style="24" customWidth="1"/>
    <col min="14595" max="14598" width="15" style="24" customWidth="1"/>
    <col min="14599" max="14599" width="34.28515625" style="24" customWidth="1"/>
    <col min="14600" max="14602" width="15" style="24" customWidth="1"/>
    <col min="14603" max="14603" width="10.42578125" style="24" customWidth="1"/>
    <col min="14604" max="14848" width="9.140625" style="24"/>
    <col min="14849" max="14849" width="1" style="24" customWidth="1"/>
    <col min="14850" max="14850" width="34.42578125" style="24" customWidth="1"/>
    <col min="14851" max="14854" width="15" style="24" customWidth="1"/>
    <col min="14855" max="14855" width="34.28515625" style="24" customWidth="1"/>
    <col min="14856" max="14858" width="15" style="24" customWidth="1"/>
    <col min="14859" max="14859" width="10.42578125" style="24" customWidth="1"/>
    <col min="14860" max="15104" width="9.140625" style="24"/>
    <col min="15105" max="15105" width="1" style="24" customWidth="1"/>
    <col min="15106" max="15106" width="34.42578125" style="24" customWidth="1"/>
    <col min="15107" max="15110" width="15" style="24" customWidth="1"/>
    <col min="15111" max="15111" width="34.28515625" style="24" customWidth="1"/>
    <col min="15112" max="15114" width="15" style="24" customWidth="1"/>
    <col min="15115" max="15115" width="10.42578125" style="24" customWidth="1"/>
    <col min="15116" max="15360" width="9.140625" style="24"/>
    <col min="15361" max="15361" width="1" style="24" customWidth="1"/>
    <col min="15362" max="15362" width="34.42578125" style="24" customWidth="1"/>
    <col min="15363" max="15366" width="15" style="24" customWidth="1"/>
    <col min="15367" max="15367" width="34.28515625" style="24" customWidth="1"/>
    <col min="15368" max="15370" width="15" style="24" customWidth="1"/>
    <col min="15371" max="15371" width="10.42578125" style="24" customWidth="1"/>
    <col min="15372" max="15616" width="9.140625" style="24"/>
    <col min="15617" max="15617" width="1" style="24" customWidth="1"/>
    <col min="15618" max="15618" width="34.42578125" style="24" customWidth="1"/>
    <col min="15619" max="15622" width="15" style="24" customWidth="1"/>
    <col min="15623" max="15623" width="34.28515625" style="24" customWidth="1"/>
    <col min="15624" max="15626" width="15" style="24" customWidth="1"/>
    <col min="15627" max="15627" width="10.42578125" style="24" customWidth="1"/>
    <col min="15628" max="15872" width="9.140625" style="24"/>
    <col min="15873" max="15873" width="1" style="24" customWidth="1"/>
    <col min="15874" max="15874" width="34.42578125" style="24" customWidth="1"/>
    <col min="15875" max="15878" width="15" style="24" customWidth="1"/>
    <col min="15879" max="15879" width="34.28515625" style="24" customWidth="1"/>
    <col min="15880" max="15882" width="15" style="24" customWidth="1"/>
    <col min="15883" max="15883" width="10.42578125" style="24" customWidth="1"/>
    <col min="15884" max="16128" width="9.140625" style="24"/>
    <col min="16129" max="16129" width="1" style="24" customWidth="1"/>
    <col min="16130" max="16130" width="34.42578125" style="24" customWidth="1"/>
    <col min="16131" max="16134" width="15" style="24" customWidth="1"/>
    <col min="16135" max="16135" width="34.28515625" style="24" customWidth="1"/>
    <col min="16136" max="16138" width="15" style="24" customWidth="1"/>
    <col min="16139" max="16139" width="10.42578125" style="24" customWidth="1"/>
    <col min="16140" max="16384" width="9.140625" style="24"/>
  </cols>
  <sheetData>
    <row r="2" spans="2:5" ht="30.75" customHeight="1" x14ac:dyDescent="0.2">
      <c r="B2" s="40" t="s">
        <v>112</v>
      </c>
      <c r="C2" s="40"/>
      <c r="D2" s="40"/>
      <c r="E2" s="40"/>
    </row>
    <row r="3" spans="2:5" x14ac:dyDescent="0.2">
      <c r="B3" s="24" t="s">
        <v>55</v>
      </c>
    </row>
    <row r="4" spans="2:5" x14ac:dyDescent="0.2">
      <c r="B4" s="38" t="s">
        <v>56</v>
      </c>
      <c r="C4" s="39" t="s">
        <v>57</v>
      </c>
      <c r="D4" s="39" t="s">
        <v>58</v>
      </c>
      <c r="E4" s="39" t="s">
        <v>59</v>
      </c>
    </row>
    <row r="5" spans="2:5" x14ac:dyDescent="0.2">
      <c r="B5" s="38"/>
      <c r="C5" s="39"/>
      <c r="D5" s="39"/>
      <c r="E5" s="39"/>
    </row>
    <row r="6" spans="2:5" x14ac:dyDescent="0.2">
      <c r="B6" s="29" t="s">
        <v>60</v>
      </c>
      <c r="C6" s="3">
        <f>SUM(C7:C10)</f>
        <v>798.92553599999997</v>
      </c>
      <c r="D6" s="3">
        <f>SUM(D7:D10)</f>
        <v>848.00574099999994</v>
      </c>
      <c r="E6" s="3">
        <f>SUM(E7:E10)</f>
        <v>368.57922500000001</v>
      </c>
    </row>
    <row r="7" spans="2:5" x14ac:dyDescent="0.2">
      <c r="B7" s="25" t="s">
        <v>61</v>
      </c>
      <c r="C7" s="5">
        <f>EN!C7</f>
        <v>443.66158200000001</v>
      </c>
      <c r="D7" s="5">
        <f>EN!D7</f>
        <v>453.81725899999998</v>
      </c>
      <c r="E7" s="5">
        <f>EN!E7</f>
        <v>326.02024599999999</v>
      </c>
    </row>
    <row r="8" spans="2:5" ht="25.5" x14ac:dyDescent="0.2">
      <c r="B8" s="25" t="s">
        <v>62</v>
      </c>
      <c r="C8" s="5">
        <f>EN!C8</f>
        <v>11.662868</v>
      </c>
      <c r="D8" s="5">
        <f>EN!D8</f>
        <v>9.4349710000000009</v>
      </c>
      <c r="E8" s="5">
        <f>EN!E8</f>
        <v>15.574536999999999</v>
      </c>
    </row>
    <row r="9" spans="2:5" ht="25.5" x14ac:dyDescent="0.2">
      <c r="B9" s="25" t="s">
        <v>63</v>
      </c>
      <c r="C9" s="5">
        <f>EN!C9</f>
        <v>17.102356</v>
      </c>
      <c r="D9" s="5">
        <f>EN!D9</f>
        <v>14.327654000000001</v>
      </c>
      <c r="E9" s="5">
        <f>EN!E9</f>
        <v>10.633022</v>
      </c>
    </row>
    <row r="10" spans="2:5" x14ac:dyDescent="0.2">
      <c r="B10" s="25" t="s">
        <v>64</v>
      </c>
      <c r="C10" s="5">
        <f>EN!C10</f>
        <v>326.49873000000002</v>
      </c>
      <c r="D10" s="5">
        <f>EN!D10</f>
        <v>370.42585700000001</v>
      </c>
      <c r="E10" s="5">
        <f>EN!E10</f>
        <v>16.351420000000001</v>
      </c>
    </row>
    <row r="11" spans="2:5" x14ac:dyDescent="0.2">
      <c r="B11" s="30" t="s">
        <v>65</v>
      </c>
      <c r="C11" s="3">
        <f>SUM(C12:C15)</f>
        <v>25806.972184999999</v>
      </c>
      <c r="D11" s="3">
        <f>SUM(D12:D15)</f>
        <v>25685.262912999999</v>
      </c>
      <c r="E11" s="3">
        <f>SUM(E12:E15)</f>
        <v>20664.430854999999</v>
      </c>
    </row>
    <row r="12" spans="2:5" x14ac:dyDescent="0.2">
      <c r="B12" s="25" t="s">
        <v>66</v>
      </c>
      <c r="C12" s="5">
        <f>EN!C12</f>
        <v>3385.5407420000001</v>
      </c>
      <c r="D12" s="5">
        <f>EN!D12</f>
        <v>2905.2887070000002</v>
      </c>
      <c r="E12" s="5">
        <f>EN!E12</f>
        <v>7162.679556</v>
      </c>
    </row>
    <row r="13" spans="2:5" x14ac:dyDescent="0.2">
      <c r="B13" s="25" t="s">
        <v>67</v>
      </c>
      <c r="C13" s="5">
        <f>EN!C13</f>
        <v>4734.2918309999995</v>
      </c>
      <c r="D13" s="5">
        <f>EN!D13</f>
        <v>5074.1460049999996</v>
      </c>
      <c r="E13" s="5">
        <f>EN!E13</f>
        <v>2619.993774</v>
      </c>
    </row>
    <row r="14" spans="2:5" x14ac:dyDescent="0.2">
      <c r="B14" s="26" t="s">
        <v>61</v>
      </c>
      <c r="C14" s="5">
        <f>EN!C14</f>
        <v>4698.9380060000003</v>
      </c>
      <c r="D14" s="5">
        <f>EN!D14</f>
        <v>4062.079718</v>
      </c>
      <c r="E14" s="5">
        <f>EN!E14</f>
        <v>2531.352316</v>
      </c>
    </row>
    <row r="15" spans="2:5" x14ac:dyDescent="0.2">
      <c r="B15" s="26" t="s">
        <v>64</v>
      </c>
      <c r="C15" s="5">
        <f>EN!C15</f>
        <v>12988.201606000001</v>
      </c>
      <c r="D15" s="5">
        <f>EN!D15</f>
        <v>13643.748482999999</v>
      </c>
      <c r="E15" s="5">
        <f>EN!E15</f>
        <v>8350.4052090000005</v>
      </c>
    </row>
    <row r="16" spans="2:5" x14ac:dyDescent="0.2">
      <c r="B16" s="29" t="s">
        <v>68</v>
      </c>
      <c r="C16" s="3">
        <f>SUM(C17:C20)</f>
        <v>663.57751499999995</v>
      </c>
      <c r="D16" s="3">
        <f>SUM(D17:D20)</f>
        <v>87.041901999999993</v>
      </c>
      <c r="E16" s="3">
        <f>SUM(E17:E20)</f>
        <v>10.480572999999998</v>
      </c>
    </row>
    <row r="17" spans="2:5" x14ac:dyDescent="0.2">
      <c r="B17" s="25" t="s">
        <v>69</v>
      </c>
      <c r="C17" s="5">
        <f>EN!C17</f>
        <v>6.8006279999999997</v>
      </c>
      <c r="D17" s="5">
        <f>EN!D17</f>
        <v>1.0999999999999999E-2</v>
      </c>
      <c r="E17" s="5">
        <f>EN!E17</f>
        <v>4.1369999999999996</v>
      </c>
    </row>
    <row r="18" spans="2:5" ht="25.5" x14ac:dyDescent="0.2">
      <c r="B18" s="25" t="s">
        <v>70</v>
      </c>
      <c r="C18" s="5">
        <f>EN!C18</f>
        <v>5.2544930000000001</v>
      </c>
      <c r="D18" s="5">
        <f>EN!D18</f>
        <v>6.7757100000000001</v>
      </c>
      <c r="E18" s="5">
        <f>EN!E18</f>
        <v>2.7649759999999999</v>
      </c>
    </row>
    <row r="19" spans="2:5" x14ac:dyDescent="0.2">
      <c r="B19" s="25" t="s">
        <v>61</v>
      </c>
      <c r="C19" s="5">
        <f>EN!C19</f>
        <v>17.580825000000001</v>
      </c>
      <c r="D19" s="5">
        <f>EN!D19</f>
        <v>0.99368699999999999</v>
      </c>
      <c r="E19" s="5">
        <f>EN!E19</f>
        <v>1.9876799999999999</v>
      </c>
    </row>
    <row r="20" spans="2:5" x14ac:dyDescent="0.2">
      <c r="B20" s="25" t="s">
        <v>64</v>
      </c>
      <c r="C20" s="5">
        <f>EN!C20</f>
        <v>633.94156899999996</v>
      </c>
      <c r="D20" s="5">
        <f>EN!D20</f>
        <v>79.261505</v>
      </c>
      <c r="E20" s="5">
        <f>EN!E20</f>
        <v>1.5909169999999999</v>
      </c>
    </row>
    <row r="21" spans="2:5" x14ac:dyDescent="0.2">
      <c r="B21" s="31" t="s">
        <v>71</v>
      </c>
      <c r="C21" s="32">
        <f>SUM(C16,C11,C6)</f>
        <v>27269.475235999998</v>
      </c>
      <c r="D21" s="32">
        <f>SUM(D16,D11,D6)</f>
        <v>26620.310556</v>
      </c>
      <c r="E21" s="32">
        <f>SUM(E16,E11,E6)</f>
        <v>21043.490653000001</v>
      </c>
    </row>
    <row r="22" spans="2:5" x14ac:dyDescent="0.2">
      <c r="B22" s="24" t="s">
        <v>0</v>
      </c>
    </row>
    <row r="23" spans="2:5" x14ac:dyDescent="0.2">
      <c r="B23" s="24" t="s">
        <v>72</v>
      </c>
    </row>
    <row r="25" spans="2:5" ht="36.75" customHeight="1" x14ac:dyDescent="0.2">
      <c r="B25" s="40" t="s">
        <v>113</v>
      </c>
      <c r="C25" s="40"/>
      <c r="D25" s="40"/>
      <c r="E25" s="40"/>
    </row>
    <row r="26" spans="2:5" x14ac:dyDescent="0.2">
      <c r="B26" s="24" t="s">
        <v>55</v>
      </c>
    </row>
    <row r="27" spans="2:5" x14ac:dyDescent="0.2">
      <c r="B27" s="38" t="s">
        <v>56</v>
      </c>
      <c r="C27" s="39" t="s">
        <v>57</v>
      </c>
      <c r="D27" s="39" t="s">
        <v>58</v>
      </c>
      <c r="E27" s="39" t="s">
        <v>59</v>
      </c>
    </row>
    <row r="28" spans="2:5" x14ac:dyDescent="0.2">
      <c r="B28" s="38"/>
      <c r="C28" s="39"/>
      <c r="D28" s="39"/>
      <c r="E28" s="39"/>
    </row>
    <row r="29" spans="2:5" x14ac:dyDescent="0.2">
      <c r="B29" s="29" t="s">
        <v>60</v>
      </c>
      <c r="C29" s="3">
        <f>SUM(C30:C33)</f>
        <v>203.79145499999998</v>
      </c>
      <c r="D29" s="3">
        <f>SUM(D30:D33)</f>
        <v>127.730312</v>
      </c>
      <c r="E29" s="3">
        <f>SUM(E30:E33)</f>
        <v>127.044247</v>
      </c>
    </row>
    <row r="30" spans="2:5" ht="25.5" x14ac:dyDescent="0.2">
      <c r="B30" s="25" t="s">
        <v>73</v>
      </c>
      <c r="C30" s="5">
        <f>EN!C30</f>
        <v>2.8788420000000001</v>
      </c>
      <c r="D30" s="5">
        <f>EN!D30</f>
        <v>6.5731109999999999</v>
      </c>
      <c r="E30" s="5">
        <f>EN!E30</f>
        <v>47.377406999999998</v>
      </c>
    </row>
    <row r="31" spans="2:5" x14ac:dyDescent="0.2">
      <c r="B31" s="25" t="s">
        <v>74</v>
      </c>
      <c r="C31" s="5">
        <f>EN!C31</f>
        <v>14.693913</v>
      </c>
      <c r="D31" s="5">
        <f>EN!D31</f>
        <v>14.254908</v>
      </c>
      <c r="E31" s="5">
        <f>EN!E31</f>
        <v>16.891268</v>
      </c>
    </row>
    <row r="32" spans="2:5" ht="25.5" x14ac:dyDescent="0.2">
      <c r="B32" s="25" t="s">
        <v>62</v>
      </c>
      <c r="C32" s="5">
        <f>EN!C32</f>
        <v>1.3499779999999999</v>
      </c>
      <c r="D32" s="5">
        <f>EN!D32</f>
        <v>1.889756</v>
      </c>
      <c r="E32" s="5">
        <f>EN!E32</f>
        <v>15.927787</v>
      </c>
    </row>
    <row r="33" spans="2:5" x14ac:dyDescent="0.2">
      <c r="B33" s="25" t="s">
        <v>64</v>
      </c>
      <c r="C33" s="5">
        <f>EN!C33</f>
        <v>184.86872199999999</v>
      </c>
      <c r="D33" s="5">
        <f>EN!D33</f>
        <v>105.01253699999999</v>
      </c>
      <c r="E33" s="5">
        <f>EN!E33</f>
        <v>46.847785000000002</v>
      </c>
    </row>
    <row r="34" spans="2:5" x14ac:dyDescent="0.2">
      <c r="B34" s="29" t="s">
        <v>65</v>
      </c>
      <c r="C34" s="3">
        <f>EN!C34</f>
        <v>24299.344059000003</v>
      </c>
      <c r="D34" s="3">
        <f>EN!D34</f>
        <v>25487.413926000001</v>
      </c>
      <c r="E34" s="3">
        <f>EN!E34</f>
        <v>19113.332025</v>
      </c>
    </row>
    <row r="35" spans="2:5" ht="25.5" x14ac:dyDescent="0.2">
      <c r="B35" s="25" t="s">
        <v>63</v>
      </c>
      <c r="C35" s="5">
        <f>EN!C35</f>
        <v>3790.849236</v>
      </c>
      <c r="D35" s="5">
        <f>EN!D35</f>
        <v>5928.7891310000005</v>
      </c>
      <c r="E35" s="5">
        <f>EN!E35</f>
        <v>4937.4000610000003</v>
      </c>
    </row>
    <row r="36" spans="2:5" x14ac:dyDescent="0.2">
      <c r="B36" s="25" t="s">
        <v>67</v>
      </c>
      <c r="C36" s="5">
        <f>EN!C36</f>
        <v>4337.0428240000001</v>
      </c>
      <c r="D36" s="5">
        <f>EN!D36</f>
        <v>4972.0198110000001</v>
      </c>
      <c r="E36" s="5">
        <f>EN!E36</f>
        <v>3628.4784800000002</v>
      </c>
    </row>
    <row r="37" spans="2:5" x14ac:dyDescent="0.2">
      <c r="B37" s="25" t="s">
        <v>61</v>
      </c>
      <c r="C37" s="5">
        <f>EN!C37</f>
        <v>4417.9543249999997</v>
      </c>
      <c r="D37" s="5">
        <f>EN!D37</f>
        <v>5686.0642390000003</v>
      </c>
      <c r="E37" s="5">
        <f>EN!E37</f>
        <v>3245.8135600000001</v>
      </c>
    </row>
    <row r="38" spans="2:5" x14ac:dyDescent="0.2">
      <c r="B38" s="25" t="s">
        <v>64</v>
      </c>
      <c r="C38" s="5">
        <f>EN!C38</f>
        <v>11753.497674</v>
      </c>
      <c r="D38" s="5">
        <f>EN!D38</f>
        <v>8900.5407450000002</v>
      </c>
      <c r="E38" s="5">
        <f>EN!E38</f>
        <v>7301.6399240000001</v>
      </c>
    </row>
    <row r="39" spans="2:5" x14ac:dyDescent="0.2">
      <c r="B39" s="29" t="s">
        <v>68</v>
      </c>
      <c r="C39" s="3">
        <f>EN!C39</f>
        <v>729.96261200000004</v>
      </c>
      <c r="D39" s="3">
        <f>EN!D39</f>
        <v>2689.5767500000002</v>
      </c>
      <c r="E39" s="3">
        <f>EN!E39</f>
        <v>1038.028139</v>
      </c>
    </row>
    <row r="40" spans="2:5" x14ac:dyDescent="0.2">
      <c r="B40" s="25" t="s">
        <v>61</v>
      </c>
      <c r="C40" s="5">
        <f>EN!C40</f>
        <v>275.987685</v>
      </c>
      <c r="D40" s="5">
        <f>EN!D40</f>
        <v>195.151387</v>
      </c>
      <c r="E40" s="5">
        <f>EN!E40</f>
        <v>309.33372900000001</v>
      </c>
    </row>
    <row r="41" spans="2:5" ht="25.5" x14ac:dyDescent="0.2">
      <c r="B41" s="25" t="s">
        <v>63</v>
      </c>
      <c r="C41" s="5">
        <f>EN!C41</f>
        <v>131.01487</v>
      </c>
      <c r="D41" s="5">
        <f>EN!D41</f>
        <v>210.522785</v>
      </c>
      <c r="E41" s="5">
        <f>EN!E41</f>
        <v>258.47893099999999</v>
      </c>
    </row>
    <row r="42" spans="2:5" ht="25.5" x14ac:dyDescent="0.2">
      <c r="B42" s="25" t="s">
        <v>62</v>
      </c>
      <c r="C42" s="5">
        <f>EN!C42</f>
        <v>32.775117999999999</v>
      </c>
      <c r="D42" s="5">
        <f>EN!D42</f>
        <v>35.142484000000003</v>
      </c>
      <c r="E42" s="5">
        <f>EN!E42</f>
        <v>124.285408</v>
      </c>
    </row>
    <row r="43" spans="2:5" x14ac:dyDescent="0.2">
      <c r="B43" s="25" t="s">
        <v>64</v>
      </c>
      <c r="C43" s="5">
        <f>EN!C43</f>
        <v>290.18493899999999</v>
      </c>
      <c r="D43" s="5">
        <f>EN!D43</f>
        <v>2248.7600940000002</v>
      </c>
      <c r="E43" s="5">
        <f>EN!E43</f>
        <v>345.930071</v>
      </c>
    </row>
    <row r="44" spans="2:5" x14ac:dyDescent="0.2">
      <c r="B44" s="27" t="s">
        <v>75</v>
      </c>
      <c r="C44" s="28">
        <f>EN!C44</f>
        <v>25233.098126000001</v>
      </c>
      <c r="D44" s="28">
        <f>EN!D44</f>
        <v>28304.720988000001</v>
      </c>
      <c r="E44" s="28">
        <f>EN!E44</f>
        <v>20278.404411</v>
      </c>
    </row>
    <row r="45" spans="2:5" x14ac:dyDescent="0.2">
      <c r="B45" s="24" t="s">
        <v>0</v>
      </c>
    </row>
    <row r="46" spans="2:5" x14ac:dyDescent="0.2">
      <c r="B46" s="24" t="s">
        <v>72</v>
      </c>
    </row>
    <row r="48" spans="2:5" ht="42" customHeight="1" x14ac:dyDescent="0.2">
      <c r="B48" s="40" t="s">
        <v>114</v>
      </c>
      <c r="C48" s="40"/>
      <c r="D48" s="40"/>
      <c r="E48" s="40"/>
    </row>
    <row r="49" spans="2:5" x14ac:dyDescent="0.2">
      <c r="B49" s="24" t="s">
        <v>55</v>
      </c>
    </row>
    <row r="50" spans="2:5" x14ac:dyDescent="0.2">
      <c r="B50" s="38" t="s">
        <v>56</v>
      </c>
      <c r="C50" s="39" t="s">
        <v>57</v>
      </c>
      <c r="D50" s="39" t="s">
        <v>58</v>
      </c>
      <c r="E50" s="39" t="s">
        <v>59</v>
      </c>
    </row>
    <row r="51" spans="2:5" x14ac:dyDescent="0.2">
      <c r="B51" s="38"/>
      <c r="C51" s="39"/>
      <c r="D51" s="39"/>
      <c r="E51" s="39"/>
    </row>
    <row r="52" spans="2:5" x14ac:dyDescent="0.2">
      <c r="B52" s="30" t="s">
        <v>60</v>
      </c>
      <c r="C52" s="3">
        <f>SUM(C53:C58)</f>
        <v>798.92553599999997</v>
      </c>
      <c r="D52" s="3">
        <f>SUM(D53:D58)</f>
        <v>848.00574099999994</v>
      </c>
      <c r="E52" s="3">
        <f>SUM(E53:E58)</f>
        <v>368.57922499999995</v>
      </c>
    </row>
    <row r="53" spans="2:5" x14ac:dyDescent="0.2">
      <c r="B53" s="26" t="s">
        <v>76</v>
      </c>
      <c r="C53" s="5">
        <f>EN!C53</f>
        <v>230.12683200000001</v>
      </c>
      <c r="D53" s="5">
        <f>EN!D53</f>
        <v>315.55622899999997</v>
      </c>
      <c r="E53" s="9">
        <f>EN!E53</f>
        <v>310.77001000000001</v>
      </c>
    </row>
    <row r="54" spans="2:5" x14ac:dyDescent="0.2">
      <c r="B54" s="26" t="s">
        <v>77</v>
      </c>
      <c r="C54" s="5">
        <f>EN!C54</f>
        <v>42.512317000000003</v>
      </c>
      <c r="D54" s="5">
        <f>EN!D54</f>
        <v>35.762652000000003</v>
      </c>
      <c r="E54" s="9">
        <f>EN!E54</f>
        <v>29.978857999999999</v>
      </c>
    </row>
    <row r="55" spans="2:5" x14ac:dyDescent="0.2">
      <c r="B55" s="26" t="s">
        <v>78</v>
      </c>
      <c r="C55" s="5">
        <f>EN!C55</f>
        <v>67.888231000000005</v>
      </c>
      <c r="D55" s="5">
        <f>EN!D55</f>
        <v>50.331277</v>
      </c>
      <c r="E55" s="9">
        <f>EN!E55</f>
        <v>10.178095000000001</v>
      </c>
    </row>
    <row r="56" spans="2:5" x14ac:dyDescent="0.2">
      <c r="B56" s="26" t="s">
        <v>79</v>
      </c>
      <c r="C56" s="5">
        <f>EN!C56</f>
        <v>0.35</v>
      </c>
      <c r="D56" s="5">
        <f>EN!D56</f>
        <v>0</v>
      </c>
      <c r="E56" s="9">
        <f>EN!E56</f>
        <v>8.0757919999999999</v>
      </c>
    </row>
    <row r="57" spans="2:5" x14ac:dyDescent="0.2">
      <c r="B57" s="26" t="s">
        <v>80</v>
      </c>
      <c r="C57" s="5">
        <f>EN!C57</f>
        <v>259.73559899999998</v>
      </c>
      <c r="D57" s="5">
        <f>EN!D57</f>
        <v>278.12568299999998</v>
      </c>
      <c r="E57" s="9">
        <f>EN!E57</f>
        <v>3.9039999999999999</v>
      </c>
    </row>
    <row r="58" spans="2:5" x14ac:dyDescent="0.2">
      <c r="B58" s="26" t="s">
        <v>64</v>
      </c>
      <c r="C58" s="5">
        <f>EN!C58</f>
        <v>198.312557</v>
      </c>
      <c r="D58" s="5">
        <f>EN!D58</f>
        <v>168.22989999999999</v>
      </c>
      <c r="E58" s="9">
        <f>EN!E58</f>
        <v>5.6724699999999997</v>
      </c>
    </row>
    <row r="59" spans="2:5" x14ac:dyDescent="0.2">
      <c r="B59" s="30" t="s">
        <v>65</v>
      </c>
      <c r="C59" s="3">
        <f>SUM(C60:C65)</f>
        <v>25806.972184999999</v>
      </c>
      <c r="D59" s="3">
        <f>SUM(D60:D65)</f>
        <v>25685.262912999999</v>
      </c>
      <c r="E59" s="3">
        <f>SUM(E60:E65)</f>
        <v>20664.430854999999</v>
      </c>
    </row>
    <row r="60" spans="2:5" x14ac:dyDescent="0.2">
      <c r="B60" s="26" t="s">
        <v>76</v>
      </c>
      <c r="C60" s="5">
        <f>EN!C60</f>
        <v>11195.843247999999</v>
      </c>
      <c r="D60" s="5">
        <f>EN!D60</f>
        <v>9759.5719520000002</v>
      </c>
      <c r="E60" s="5">
        <f>EN!E60</f>
        <v>6457.0446970000003</v>
      </c>
    </row>
    <row r="61" spans="2:5" x14ac:dyDescent="0.2">
      <c r="B61" s="26" t="s">
        <v>81</v>
      </c>
      <c r="C61" s="5">
        <f>EN!C61</f>
        <v>321.66366099999999</v>
      </c>
      <c r="D61" s="5">
        <f>EN!D61</f>
        <v>1459.063324</v>
      </c>
      <c r="E61" s="5">
        <f>EN!E61</f>
        <v>3218.3629719999999</v>
      </c>
    </row>
    <row r="62" spans="2:5" x14ac:dyDescent="0.2">
      <c r="B62" s="26" t="s">
        <v>82</v>
      </c>
      <c r="C62" s="5">
        <f>EN!C62</f>
        <v>120.21359099999999</v>
      </c>
      <c r="D62" s="5">
        <f>EN!D62</f>
        <v>493.39961699999998</v>
      </c>
      <c r="E62" s="5">
        <f>EN!E62</f>
        <v>2534.104871</v>
      </c>
    </row>
    <row r="63" spans="2:5" x14ac:dyDescent="0.2">
      <c r="B63" s="26" t="s">
        <v>83</v>
      </c>
      <c r="C63" s="5">
        <f>EN!C63</f>
        <v>921.57336999999995</v>
      </c>
      <c r="D63" s="5">
        <f>EN!D63</f>
        <v>1345.378123</v>
      </c>
      <c r="E63" s="5">
        <f>EN!E63</f>
        <v>937.09986200000003</v>
      </c>
    </row>
    <row r="64" spans="2:5" x14ac:dyDescent="0.2">
      <c r="B64" s="26" t="s">
        <v>84</v>
      </c>
      <c r="C64" s="5">
        <f>EN!C64</f>
        <v>738.38723100000004</v>
      </c>
      <c r="D64" s="5">
        <f>EN!D64</f>
        <v>697.91151300000001</v>
      </c>
      <c r="E64" s="5">
        <f>EN!E64</f>
        <v>846.46925199999998</v>
      </c>
    </row>
    <row r="65" spans="2:5" x14ac:dyDescent="0.2">
      <c r="B65" s="26" t="s">
        <v>64</v>
      </c>
      <c r="C65" s="5">
        <f>EN!C65</f>
        <v>12509.291084</v>
      </c>
      <c r="D65" s="5">
        <f>EN!D65</f>
        <v>11929.938383999999</v>
      </c>
      <c r="E65" s="5">
        <f>EN!E65</f>
        <v>6671.349201</v>
      </c>
    </row>
    <row r="66" spans="2:5" x14ac:dyDescent="0.2">
      <c r="B66" s="30" t="s">
        <v>68</v>
      </c>
      <c r="C66" s="3">
        <f>SUM(C67:C72)</f>
        <v>663.57751499999995</v>
      </c>
      <c r="D66" s="3">
        <f>SUM(D67:D72)</f>
        <v>87.041901999999993</v>
      </c>
      <c r="E66" s="3">
        <f>SUM(E67:E72)</f>
        <v>10.480573</v>
      </c>
    </row>
    <row r="67" spans="2:5" x14ac:dyDescent="0.2">
      <c r="B67" s="26" t="s">
        <v>79</v>
      </c>
      <c r="C67" s="5">
        <f>EN!C67</f>
        <v>0.01</v>
      </c>
      <c r="D67" s="5">
        <f>EN!D67</f>
        <v>0</v>
      </c>
      <c r="E67" s="9">
        <f>EN!E67</f>
        <v>3.0920000000000001</v>
      </c>
    </row>
    <row r="68" spans="2:5" x14ac:dyDescent="0.2">
      <c r="B68" s="26" t="s">
        <v>85</v>
      </c>
      <c r="C68" s="5">
        <f>EN!C68</f>
        <v>5.229711</v>
      </c>
      <c r="D68" s="5">
        <f>EN!D68</f>
        <v>6.8646909999999997</v>
      </c>
      <c r="E68" s="9">
        <f>EN!E68</f>
        <v>2.7679589999999998</v>
      </c>
    </row>
    <row r="69" spans="2:5" x14ac:dyDescent="0.2">
      <c r="B69" s="26" t="s">
        <v>86</v>
      </c>
      <c r="C69" s="5">
        <f>EN!C69</f>
        <v>0</v>
      </c>
      <c r="D69" s="5">
        <f>EN!D69</f>
        <v>0</v>
      </c>
      <c r="E69" s="9">
        <f>EN!E69</f>
        <v>1.4</v>
      </c>
    </row>
    <row r="70" spans="2:5" x14ac:dyDescent="0.2">
      <c r="B70" s="26" t="s">
        <v>87</v>
      </c>
      <c r="C70" s="5">
        <f>EN!C70</f>
        <v>0.130104</v>
      </c>
      <c r="D70" s="5">
        <f>EN!D70</f>
        <v>0.01</v>
      </c>
      <c r="E70" s="9">
        <f>EN!E70</f>
        <v>1.3314630000000001</v>
      </c>
    </row>
    <row r="71" spans="2:5" x14ac:dyDescent="0.2">
      <c r="B71" s="26" t="s">
        <v>88</v>
      </c>
      <c r="C71" s="5">
        <f>EN!C71</f>
        <v>1.2798719999999999</v>
      </c>
      <c r="D71" s="5">
        <f>EN!D71</f>
        <v>0</v>
      </c>
      <c r="E71" s="9">
        <f>EN!E71</f>
        <v>1.0449999999999999</v>
      </c>
    </row>
    <row r="72" spans="2:5" x14ac:dyDescent="0.2">
      <c r="B72" s="26" t="s">
        <v>64</v>
      </c>
      <c r="C72" s="5">
        <f>EN!C72</f>
        <v>656.92782799999998</v>
      </c>
      <c r="D72" s="5">
        <f>EN!D72</f>
        <v>80.167210999999995</v>
      </c>
      <c r="E72" s="9">
        <f>EN!E72</f>
        <v>0.84415099999999998</v>
      </c>
    </row>
    <row r="73" spans="2:5" x14ac:dyDescent="0.2">
      <c r="B73" s="33" t="s">
        <v>71</v>
      </c>
      <c r="C73" s="28">
        <f>SUM(C66,C59,C52)</f>
        <v>27269.475235999998</v>
      </c>
      <c r="D73" s="28">
        <f>SUM(D66,D59,D52)</f>
        <v>26620.310556</v>
      </c>
      <c r="E73" s="28">
        <f>SUM(E66,E59,E52)</f>
        <v>21043.490653000001</v>
      </c>
    </row>
    <row r="74" spans="2:5" x14ac:dyDescent="0.2">
      <c r="B74" s="24" t="s">
        <v>0</v>
      </c>
    </row>
    <row r="75" spans="2:5" x14ac:dyDescent="0.2">
      <c r="B75" s="24" t="s">
        <v>72</v>
      </c>
    </row>
    <row r="77" spans="2:5" ht="42.75" customHeight="1" x14ac:dyDescent="0.2">
      <c r="B77" s="40" t="s">
        <v>115</v>
      </c>
      <c r="C77" s="40"/>
      <c r="D77" s="40"/>
      <c r="E77" s="40"/>
    </row>
    <row r="78" spans="2:5" x14ac:dyDescent="0.2">
      <c r="B78" s="24" t="s">
        <v>55</v>
      </c>
    </row>
    <row r="79" spans="2:5" x14ac:dyDescent="0.2">
      <c r="B79" s="38" t="s">
        <v>56</v>
      </c>
      <c r="C79" s="39" t="s">
        <v>57</v>
      </c>
      <c r="D79" s="39" t="s">
        <v>58</v>
      </c>
      <c r="E79" s="39" t="s">
        <v>59</v>
      </c>
    </row>
    <row r="80" spans="2:5" x14ac:dyDescent="0.2">
      <c r="B80" s="38"/>
      <c r="C80" s="39"/>
      <c r="D80" s="39"/>
      <c r="E80" s="39"/>
    </row>
    <row r="81" spans="2:5" x14ac:dyDescent="0.2">
      <c r="B81" s="30" t="s">
        <v>60</v>
      </c>
      <c r="C81" s="3">
        <f>EN!C81</f>
        <v>203.79145500000001</v>
      </c>
      <c r="D81" s="3">
        <f>EN!D81</f>
        <v>127.730312</v>
      </c>
      <c r="E81" s="3">
        <f>EN!E81</f>
        <v>127.044247</v>
      </c>
    </row>
    <row r="82" spans="2:5" x14ac:dyDescent="0.2">
      <c r="B82" s="26" t="s">
        <v>83</v>
      </c>
      <c r="C82" s="5">
        <f>EN!C82</f>
        <v>5.7159829999999996</v>
      </c>
      <c r="D82" s="5">
        <f>EN!D82</f>
        <v>6.0574479999999999</v>
      </c>
      <c r="E82" s="9">
        <f>EN!E82</f>
        <v>78.171315000000007</v>
      </c>
    </row>
    <row r="83" spans="2:5" x14ac:dyDescent="0.2">
      <c r="B83" s="26" t="s">
        <v>89</v>
      </c>
      <c r="C83" s="5">
        <f>EN!C83</f>
        <v>10.784883000000001</v>
      </c>
      <c r="D83" s="5">
        <f>EN!D83</f>
        <v>13.83596</v>
      </c>
      <c r="E83" s="9">
        <f>EN!E83</f>
        <v>6.4483459999999999</v>
      </c>
    </row>
    <row r="84" spans="2:5" x14ac:dyDescent="0.2">
      <c r="B84" s="26" t="s">
        <v>90</v>
      </c>
      <c r="C84" s="5">
        <f>EN!C84</f>
        <v>14.888405000000001</v>
      </c>
      <c r="D84" s="5">
        <f>EN!D84</f>
        <v>11.847454000000001</v>
      </c>
      <c r="E84" s="9">
        <f>EN!E84</f>
        <v>6.3184389999999997</v>
      </c>
    </row>
    <row r="85" spans="2:5" x14ac:dyDescent="0.2">
      <c r="B85" s="26" t="s">
        <v>91</v>
      </c>
      <c r="C85" s="5">
        <f>EN!C85</f>
        <v>11.547955</v>
      </c>
      <c r="D85" s="5">
        <f>EN!D85</f>
        <v>15.511066</v>
      </c>
      <c r="E85" s="9">
        <f>EN!E85</f>
        <v>5.3143989999999999</v>
      </c>
    </row>
    <row r="86" spans="2:5" x14ac:dyDescent="0.2">
      <c r="B86" s="26" t="s">
        <v>78</v>
      </c>
      <c r="C86" s="5">
        <f>EN!C86</f>
        <v>8.5708310000000001</v>
      </c>
      <c r="D86" s="5">
        <f>EN!D86</f>
        <v>15.603020000000001</v>
      </c>
      <c r="E86" s="9">
        <f>EN!E86</f>
        <v>4.516032</v>
      </c>
    </row>
    <row r="87" spans="2:5" x14ac:dyDescent="0.2">
      <c r="B87" s="26" t="s">
        <v>64</v>
      </c>
      <c r="C87" s="5">
        <f>EN!C87</f>
        <v>152.28339800000001</v>
      </c>
      <c r="D87" s="5">
        <f>EN!D87</f>
        <v>64.875364000000005</v>
      </c>
      <c r="E87" s="9">
        <f>EN!E87</f>
        <v>26.275715999999999</v>
      </c>
    </row>
    <row r="88" spans="2:5" x14ac:dyDescent="0.2">
      <c r="B88" s="30" t="s">
        <v>65</v>
      </c>
      <c r="C88" s="3">
        <f>EN!C88</f>
        <v>24299.344059000003</v>
      </c>
      <c r="D88" s="3">
        <f>EN!D88</f>
        <v>25487.413926000001</v>
      </c>
      <c r="E88" s="3">
        <f>EN!E88</f>
        <v>19113.332025</v>
      </c>
    </row>
    <row r="89" spans="2:5" x14ac:dyDescent="0.2">
      <c r="B89" s="26" t="s">
        <v>91</v>
      </c>
      <c r="C89" s="5">
        <f>EN!C89</f>
        <v>2178.4279019999999</v>
      </c>
      <c r="D89" s="5">
        <f>EN!D89</f>
        <v>2923.1672480000002</v>
      </c>
      <c r="E89" s="5">
        <f>EN!E89</f>
        <v>2510.5770600000001</v>
      </c>
    </row>
    <row r="90" spans="2:5" x14ac:dyDescent="0.2">
      <c r="B90" s="26" t="s">
        <v>92</v>
      </c>
      <c r="C90" s="5">
        <f>EN!C90</f>
        <v>2552.8942390000002</v>
      </c>
      <c r="D90" s="5">
        <f>EN!D90</f>
        <v>2656.2263309999998</v>
      </c>
      <c r="E90" s="5">
        <f>EN!E90</f>
        <v>2503.9278290000002</v>
      </c>
    </row>
    <row r="91" spans="2:5" x14ac:dyDescent="0.2">
      <c r="B91" s="26" t="s">
        <v>76</v>
      </c>
      <c r="C91" s="5">
        <f>EN!C91</f>
        <v>3058.4570290000001</v>
      </c>
      <c r="D91" s="5">
        <f>EN!D91</f>
        <v>3111.1978610000001</v>
      </c>
      <c r="E91" s="5">
        <f>EN!E91</f>
        <v>1924.893947</v>
      </c>
    </row>
    <row r="92" spans="2:5" x14ac:dyDescent="0.2">
      <c r="B92" s="26" t="s">
        <v>83</v>
      </c>
      <c r="C92" s="5">
        <f>EN!C92</f>
        <v>1812.43444</v>
      </c>
      <c r="D92" s="5">
        <f>EN!D92</f>
        <v>2017.9244779999999</v>
      </c>
      <c r="E92" s="5">
        <f>EN!E92</f>
        <v>1893.6988240000001</v>
      </c>
    </row>
    <row r="93" spans="2:5" x14ac:dyDescent="0.2">
      <c r="B93" s="26" t="s">
        <v>93</v>
      </c>
      <c r="C93" s="5">
        <f>EN!C93</f>
        <v>1451.86312</v>
      </c>
      <c r="D93" s="5">
        <f>EN!D93</f>
        <v>1807.013138</v>
      </c>
      <c r="E93" s="5">
        <f>EN!E93</f>
        <v>1182.712775</v>
      </c>
    </row>
    <row r="94" spans="2:5" x14ac:dyDescent="0.2">
      <c r="B94" s="26" t="s">
        <v>64</v>
      </c>
      <c r="C94" s="5">
        <f>EN!C94</f>
        <v>13245.267329</v>
      </c>
      <c r="D94" s="5">
        <f>EN!D94</f>
        <v>12971.88487</v>
      </c>
      <c r="E94" s="5">
        <f>EN!E94</f>
        <v>9097.5215900000003</v>
      </c>
    </row>
    <row r="95" spans="2:5" x14ac:dyDescent="0.2">
      <c r="B95" s="30" t="s">
        <v>68</v>
      </c>
      <c r="C95" s="3">
        <f>EN!C95</f>
        <v>729.96261199999992</v>
      </c>
      <c r="D95" s="3">
        <f>EN!D95</f>
        <v>2689.5767500000002</v>
      </c>
      <c r="E95" s="3">
        <f>EN!E95</f>
        <v>1038.028139</v>
      </c>
    </row>
    <row r="96" spans="2:5" x14ac:dyDescent="0.2">
      <c r="B96" s="26" t="s">
        <v>91</v>
      </c>
      <c r="C96" s="5">
        <f>EN!C96</f>
        <v>284.681625</v>
      </c>
      <c r="D96" s="5">
        <f>EN!D96</f>
        <v>181.218805</v>
      </c>
      <c r="E96" s="9">
        <f>EN!E96</f>
        <v>434.772536</v>
      </c>
    </row>
    <row r="97" spans="2:5" x14ac:dyDescent="0.2">
      <c r="B97" s="26" t="s">
        <v>83</v>
      </c>
      <c r="C97" s="5">
        <f>EN!C97</f>
        <v>7.8319109999999998</v>
      </c>
      <c r="D97" s="5">
        <f>EN!D97</f>
        <v>16.484355999999998</v>
      </c>
      <c r="E97" s="9">
        <f>EN!E97</f>
        <v>215.67512400000001</v>
      </c>
    </row>
    <row r="98" spans="2:5" x14ac:dyDescent="0.2">
      <c r="B98" s="26" t="s">
        <v>85</v>
      </c>
      <c r="C98" s="5">
        <f>EN!C98</f>
        <v>202.026568</v>
      </c>
      <c r="D98" s="5">
        <f>EN!D98</f>
        <v>422.15150599999998</v>
      </c>
      <c r="E98" s="9">
        <f>EN!E98</f>
        <v>86.121077999999997</v>
      </c>
    </row>
    <row r="99" spans="2:5" x14ac:dyDescent="0.2">
      <c r="B99" s="26" t="s">
        <v>94</v>
      </c>
      <c r="C99" s="5">
        <f>EN!C99</f>
        <v>16.180669999999999</v>
      </c>
      <c r="D99" s="5">
        <f>EN!D99</f>
        <v>11.770345000000001</v>
      </c>
      <c r="E99" s="9">
        <f>EN!E99</f>
        <v>66.390609999999995</v>
      </c>
    </row>
    <row r="100" spans="2:5" x14ac:dyDescent="0.2">
      <c r="B100" s="26" t="s">
        <v>89</v>
      </c>
      <c r="C100" s="5">
        <f>EN!C100</f>
        <v>49.378304999999997</v>
      </c>
      <c r="D100" s="5">
        <f>EN!D100</f>
        <v>1777.950609</v>
      </c>
      <c r="E100" s="9">
        <f>EN!E100</f>
        <v>33.590380000000003</v>
      </c>
    </row>
    <row r="101" spans="2:5" x14ac:dyDescent="0.2">
      <c r="B101" s="26" t="s">
        <v>64</v>
      </c>
      <c r="C101" s="5">
        <f>EN!C101</f>
        <v>169.86353299999999</v>
      </c>
      <c r="D101" s="5">
        <f>EN!D101</f>
        <v>280.00112899999999</v>
      </c>
      <c r="E101" s="9">
        <f>EN!E101</f>
        <v>201.47841099999999</v>
      </c>
    </row>
    <row r="102" spans="2:5" x14ac:dyDescent="0.2">
      <c r="B102" s="33" t="s">
        <v>75</v>
      </c>
      <c r="C102" s="28">
        <f>EN!C102</f>
        <v>25233.098126000001</v>
      </c>
      <c r="D102" s="28">
        <f>EN!D102</f>
        <v>28304.720988000001</v>
      </c>
      <c r="E102" s="28">
        <f>EN!E102</f>
        <v>20278.404411</v>
      </c>
    </row>
    <row r="103" spans="2:5" x14ac:dyDescent="0.2">
      <c r="B103" s="24" t="s">
        <v>0</v>
      </c>
    </row>
    <row r="104" spans="2:5" x14ac:dyDescent="0.2">
      <c r="B104" s="24" t="s">
        <v>72</v>
      </c>
    </row>
    <row r="106" spans="2:5" ht="50.25" customHeight="1" x14ac:dyDescent="0.2">
      <c r="B106" s="40" t="s">
        <v>116</v>
      </c>
      <c r="C106" s="40"/>
      <c r="D106" s="40"/>
      <c r="E106" s="40"/>
    </row>
    <row r="107" spans="2:5" x14ac:dyDescent="0.2">
      <c r="B107" s="24" t="s">
        <v>55</v>
      </c>
    </row>
    <row r="108" spans="2:5" x14ac:dyDescent="0.2">
      <c r="B108" s="38" t="s">
        <v>56</v>
      </c>
      <c r="C108" s="39" t="s">
        <v>57</v>
      </c>
      <c r="D108" s="39" t="s">
        <v>58</v>
      </c>
      <c r="E108" s="39" t="s">
        <v>59</v>
      </c>
    </row>
    <row r="109" spans="2:5" x14ac:dyDescent="0.2">
      <c r="B109" s="38"/>
      <c r="C109" s="39"/>
      <c r="D109" s="39"/>
      <c r="E109" s="39"/>
    </row>
    <row r="110" spans="2:5" x14ac:dyDescent="0.2">
      <c r="B110" s="30" t="s">
        <v>60</v>
      </c>
      <c r="C110" s="3">
        <f>SUM(C111:C120)</f>
        <v>798.92553599999997</v>
      </c>
      <c r="D110" s="3">
        <f>SUM(D111:D120)</f>
        <v>848.00574099999994</v>
      </c>
      <c r="E110" s="3">
        <f>SUM(E111:E120)</f>
        <v>368.57922500000001</v>
      </c>
    </row>
    <row r="111" spans="2:5" x14ac:dyDescent="0.2">
      <c r="B111" s="26" t="s">
        <v>95</v>
      </c>
      <c r="C111" s="5">
        <f>EN!C111</f>
        <v>30.265989000000001</v>
      </c>
      <c r="D111" s="5">
        <f>EN!D111</f>
        <v>30.482562999999999</v>
      </c>
      <c r="E111" s="5">
        <f>EN!E111</f>
        <v>4.9810359999999996</v>
      </c>
    </row>
    <row r="112" spans="2:5" x14ac:dyDescent="0.2">
      <c r="B112" s="26" t="s">
        <v>96</v>
      </c>
      <c r="C112" s="5">
        <f>EN!C112</f>
        <v>0.306504</v>
      </c>
      <c r="D112" s="5">
        <f>EN!D112</f>
        <v>0.01</v>
      </c>
      <c r="E112" s="5">
        <f>EN!E112</f>
        <v>0</v>
      </c>
    </row>
    <row r="113" spans="2:5" x14ac:dyDescent="0.2">
      <c r="B113" s="26" t="s">
        <v>97</v>
      </c>
      <c r="C113" s="5">
        <f>EN!C113</f>
        <v>0.44155</v>
      </c>
      <c r="D113" s="5">
        <f>EN!D113</f>
        <v>0.136132</v>
      </c>
      <c r="E113" s="5">
        <f>EN!E113</f>
        <v>2.4524000000000001E-2</v>
      </c>
    </row>
    <row r="114" spans="2:5" ht="25.5" x14ac:dyDescent="0.2">
      <c r="B114" s="26" t="s">
        <v>98</v>
      </c>
      <c r="C114" s="5">
        <f>EN!C114</f>
        <v>5.4892000000000003E-2</v>
      </c>
      <c r="D114" s="5">
        <f>EN!D114</f>
        <v>3.2499999999999999E-4</v>
      </c>
      <c r="E114" s="5">
        <f>EN!E114</f>
        <v>3.8000000000000002E-4</v>
      </c>
    </row>
    <row r="115" spans="2:5" x14ac:dyDescent="0.2">
      <c r="B115" s="26" t="s">
        <v>99</v>
      </c>
      <c r="C115" s="5">
        <f>EN!C115</f>
        <v>0.62179200000000001</v>
      </c>
      <c r="D115" s="5">
        <f>EN!D115</f>
        <v>2.7000000000000001E-3</v>
      </c>
      <c r="E115" s="5">
        <f>EN!E115</f>
        <v>0</v>
      </c>
    </row>
    <row r="116" spans="2:5" x14ac:dyDescent="0.2">
      <c r="B116" s="26" t="s">
        <v>100</v>
      </c>
      <c r="C116" s="5">
        <f>EN!C116</f>
        <v>11.684412</v>
      </c>
      <c r="D116" s="5">
        <f>EN!D116</f>
        <v>9.5686610000000005</v>
      </c>
      <c r="E116" s="5">
        <f>EN!E116</f>
        <v>15.573962</v>
      </c>
    </row>
    <row r="117" spans="2:5" x14ac:dyDescent="0.2">
      <c r="B117" s="26" t="s">
        <v>101</v>
      </c>
      <c r="C117" s="5">
        <f>EN!C117</f>
        <v>13.158018</v>
      </c>
      <c r="D117" s="5">
        <f>EN!D117</f>
        <v>11.345204000000001</v>
      </c>
      <c r="E117" s="5">
        <f>EN!E117</f>
        <v>6.0240710000000002</v>
      </c>
    </row>
    <row r="118" spans="2:5" x14ac:dyDescent="0.2">
      <c r="B118" s="26" t="s">
        <v>102</v>
      </c>
      <c r="C118" s="5">
        <f>EN!C118</f>
        <v>460.74519600000002</v>
      </c>
      <c r="D118" s="5">
        <f>EN!D118</f>
        <v>467.99396200000001</v>
      </c>
      <c r="E118" s="5">
        <f>EN!E118</f>
        <v>336.66326800000002</v>
      </c>
    </row>
    <row r="119" spans="2:5" x14ac:dyDescent="0.2">
      <c r="B119" s="26" t="s">
        <v>103</v>
      </c>
      <c r="C119" s="5">
        <f>EN!C119</f>
        <v>5.8201260000000001</v>
      </c>
      <c r="D119" s="5">
        <f>EN!D119</f>
        <v>3.9811920000000001</v>
      </c>
      <c r="E119" s="5">
        <f>EN!E119</f>
        <v>4.661225</v>
      </c>
    </row>
    <row r="120" spans="2:5" x14ac:dyDescent="0.2">
      <c r="B120" s="26" t="s">
        <v>104</v>
      </c>
      <c r="C120" s="5">
        <f>EN!C120</f>
        <v>275.82705700000002</v>
      </c>
      <c r="D120" s="5">
        <f>EN!D120</f>
        <v>324.48500200000001</v>
      </c>
      <c r="E120" s="5">
        <f>EN!E120</f>
        <v>0.65075899999999998</v>
      </c>
    </row>
    <row r="121" spans="2:5" x14ac:dyDescent="0.2">
      <c r="B121" s="30" t="s">
        <v>65</v>
      </c>
      <c r="C121" s="3">
        <f>SUM(C122:C131)</f>
        <v>25806.972184999999</v>
      </c>
      <c r="D121" s="3">
        <f>SUM(D122:D131)</f>
        <v>25685.262913000002</v>
      </c>
      <c r="E121" s="3">
        <f>SUM(E122:E131)</f>
        <v>20664.430854999999</v>
      </c>
    </row>
    <row r="122" spans="2:5" x14ac:dyDescent="0.2">
      <c r="B122" s="26" t="s">
        <v>95</v>
      </c>
      <c r="C122" s="5">
        <f>EN!C122</f>
        <v>2120.611324</v>
      </c>
      <c r="D122" s="5">
        <f>EN!D122</f>
        <v>2379.7187269999999</v>
      </c>
      <c r="E122" s="5">
        <f>EN!E122</f>
        <v>2068.3450600000001</v>
      </c>
    </row>
    <row r="123" spans="2:5" x14ac:dyDescent="0.2">
      <c r="B123" s="26" t="s">
        <v>96</v>
      </c>
      <c r="C123" s="5">
        <f>EN!C123</f>
        <v>91.551641000000004</v>
      </c>
      <c r="D123" s="5">
        <f>EN!D123</f>
        <v>90.227316000000002</v>
      </c>
      <c r="E123" s="5">
        <f>EN!E123</f>
        <v>45.103909000000002</v>
      </c>
    </row>
    <row r="124" spans="2:5" x14ac:dyDescent="0.2">
      <c r="B124" s="26" t="s">
        <v>97</v>
      </c>
      <c r="C124" s="5">
        <f>EN!C124</f>
        <v>60.754387000000001</v>
      </c>
      <c r="D124" s="5">
        <f>EN!D124</f>
        <v>67.191237999999998</v>
      </c>
      <c r="E124" s="5">
        <f>EN!E124</f>
        <v>25.102346000000001</v>
      </c>
    </row>
    <row r="125" spans="2:5" ht="25.5" x14ac:dyDescent="0.2">
      <c r="B125" s="26" t="s">
        <v>98</v>
      </c>
      <c r="C125" s="5">
        <f>EN!C125</f>
        <v>85.147964999999999</v>
      </c>
      <c r="D125" s="5">
        <f>EN!D125</f>
        <v>91.743773000000004</v>
      </c>
      <c r="E125" s="5">
        <f>EN!E125</f>
        <v>40.661174000000003</v>
      </c>
    </row>
    <row r="126" spans="2:5" x14ac:dyDescent="0.2">
      <c r="B126" s="26" t="s">
        <v>99</v>
      </c>
      <c r="C126" s="5">
        <f>EN!C126</f>
        <v>92.419972999999999</v>
      </c>
      <c r="D126" s="5">
        <f>EN!D126</f>
        <v>102.757273</v>
      </c>
      <c r="E126" s="5">
        <f>EN!E126</f>
        <v>76.813091999999997</v>
      </c>
    </row>
    <row r="127" spans="2:5" x14ac:dyDescent="0.2">
      <c r="B127" s="26" t="s">
        <v>100</v>
      </c>
      <c r="C127" s="5">
        <f>EN!C127</f>
        <v>4170.4016490000004</v>
      </c>
      <c r="D127" s="5">
        <f>EN!D127</f>
        <v>5320.1410550000001</v>
      </c>
      <c r="E127" s="5">
        <f>EN!E127</f>
        <v>2899.7323609999999</v>
      </c>
    </row>
    <row r="128" spans="2:5" x14ac:dyDescent="0.2">
      <c r="B128" s="26" t="s">
        <v>101</v>
      </c>
      <c r="C128" s="5">
        <f>EN!C128</f>
        <v>5671.8052950000001</v>
      </c>
      <c r="D128" s="5">
        <f>EN!D128</f>
        <v>6144.6051690000004</v>
      </c>
      <c r="E128" s="5">
        <f>EN!E128</f>
        <v>3251.412417</v>
      </c>
    </row>
    <row r="129" spans="2:5" x14ac:dyDescent="0.2">
      <c r="B129" s="26" t="s">
        <v>102</v>
      </c>
      <c r="C129" s="5">
        <f>EN!C129</f>
        <v>8608.5697130000008</v>
      </c>
      <c r="D129" s="5">
        <f>EN!D129</f>
        <v>7023.6523749999997</v>
      </c>
      <c r="E129" s="5">
        <f>EN!E129</f>
        <v>4505.0957529999996</v>
      </c>
    </row>
    <row r="130" spans="2:5" x14ac:dyDescent="0.2">
      <c r="B130" s="26" t="s">
        <v>103</v>
      </c>
      <c r="C130" s="5">
        <f>EN!C130</f>
        <v>1490.4722790000001</v>
      </c>
      <c r="D130" s="5">
        <f>EN!D130</f>
        <v>1536.5793080000001</v>
      </c>
      <c r="E130" s="5">
        <f>EN!E130</f>
        <v>587.49376400000006</v>
      </c>
    </row>
    <row r="131" spans="2:5" x14ac:dyDescent="0.2">
      <c r="B131" s="26" t="s">
        <v>104</v>
      </c>
      <c r="C131" s="5">
        <f>EN!C131</f>
        <v>3415.237959</v>
      </c>
      <c r="D131" s="5">
        <f>EN!D131</f>
        <v>2928.6466789999999</v>
      </c>
      <c r="E131" s="5">
        <f>EN!E131</f>
        <v>7164.6709790000004</v>
      </c>
    </row>
    <row r="132" spans="2:5" x14ac:dyDescent="0.2">
      <c r="B132" s="30" t="s">
        <v>68</v>
      </c>
      <c r="C132" s="3">
        <f>SUM(C133:C142)</f>
        <v>663.57772099999988</v>
      </c>
      <c r="D132" s="3">
        <f>SUM(D133:D142)</f>
        <v>87.058010999999993</v>
      </c>
      <c r="E132" s="3">
        <f>SUM(E133:E142)</f>
        <v>10.480573</v>
      </c>
    </row>
    <row r="133" spans="2:5" x14ac:dyDescent="0.2">
      <c r="B133" s="26" t="s">
        <v>95</v>
      </c>
      <c r="C133" s="5">
        <f>EN!C133</f>
        <v>7.0606780000000002</v>
      </c>
      <c r="D133" s="5">
        <f>EN!D133</f>
        <v>1.0999999999999999E-2</v>
      </c>
      <c r="E133" s="5">
        <f>EN!E133</f>
        <v>4.1369999999999996</v>
      </c>
    </row>
    <row r="134" spans="2:5" x14ac:dyDescent="0.2">
      <c r="B134" s="26" t="s">
        <v>96</v>
      </c>
      <c r="C134" s="5">
        <f>EN!C134</f>
        <v>0.01</v>
      </c>
      <c r="D134" s="5">
        <f>EN!D134</f>
        <v>0.01</v>
      </c>
      <c r="E134" s="5">
        <f>EN!E134</f>
        <v>0</v>
      </c>
    </row>
    <row r="135" spans="2:5" x14ac:dyDescent="0.2">
      <c r="B135" s="26" t="s">
        <v>97</v>
      </c>
      <c r="C135" s="5">
        <f>EN!C135</f>
        <v>5.229711</v>
      </c>
      <c r="D135" s="5">
        <f>EN!D135</f>
        <v>6.764691</v>
      </c>
      <c r="E135" s="5">
        <f>EN!E135</f>
        <v>2.7649759999999999</v>
      </c>
    </row>
    <row r="136" spans="2:5" ht="25.5" x14ac:dyDescent="0.2">
      <c r="B136" s="26" t="s">
        <v>98</v>
      </c>
      <c r="C136" s="5">
        <f>EN!C136</f>
        <v>2.0599999999999999E-4</v>
      </c>
      <c r="D136" s="5">
        <f>EN!D136</f>
        <v>0</v>
      </c>
      <c r="E136" s="5">
        <f>EN!E136</f>
        <v>0</v>
      </c>
    </row>
    <row r="137" spans="2:5" x14ac:dyDescent="0.2">
      <c r="B137" s="26" t="s">
        <v>99</v>
      </c>
      <c r="C137" s="5">
        <f>EN!C137</f>
        <v>0</v>
      </c>
      <c r="D137" s="5">
        <f>EN!D137</f>
        <v>1.6108999999999998E-2</v>
      </c>
      <c r="E137" s="5">
        <f>EN!E137</f>
        <v>0</v>
      </c>
    </row>
    <row r="138" spans="2:5" x14ac:dyDescent="0.2">
      <c r="B138" s="26" t="s">
        <v>100</v>
      </c>
      <c r="C138" s="5">
        <f>EN!C138</f>
        <v>2.0599999999999999E-4</v>
      </c>
      <c r="D138" s="5">
        <f>EN!D138</f>
        <v>0</v>
      </c>
      <c r="E138" s="5">
        <f>EN!E138</f>
        <v>1.3227960000000001</v>
      </c>
    </row>
    <row r="139" spans="2:5" x14ac:dyDescent="0.2">
      <c r="B139" s="26" t="s">
        <v>101</v>
      </c>
      <c r="C139" s="5">
        <f>EN!C139</f>
        <v>0.525447</v>
      </c>
      <c r="D139" s="5">
        <f>EN!D139</f>
        <v>1.6108999999999998E-2</v>
      </c>
      <c r="E139" s="5">
        <f>EN!E139</f>
        <v>9.19E-4</v>
      </c>
    </row>
    <row r="140" spans="2:5" x14ac:dyDescent="0.2">
      <c r="B140" s="26" t="s">
        <v>102</v>
      </c>
      <c r="C140" s="5">
        <f>EN!C140</f>
        <v>34.951005000000002</v>
      </c>
      <c r="D140" s="5">
        <f>EN!D140</f>
        <v>4.4842700000000004</v>
      </c>
      <c r="E140" s="5">
        <f>EN!E140</f>
        <v>1.9934190000000001</v>
      </c>
    </row>
    <row r="141" spans="2:5" x14ac:dyDescent="0.2">
      <c r="B141" s="26" t="s">
        <v>103</v>
      </c>
      <c r="C141" s="5">
        <f>EN!C141</f>
        <v>614.95597999999995</v>
      </c>
      <c r="D141" s="5">
        <f>EN!D141</f>
        <v>75.030513999999997</v>
      </c>
      <c r="E141" s="5">
        <f>EN!E141</f>
        <v>0.22956299999999999</v>
      </c>
    </row>
    <row r="142" spans="2:5" x14ac:dyDescent="0.2">
      <c r="B142" s="26" t="s">
        <v>104</v>
      </c>
      <c r="C142" s="5">
        <f>EN!C142</f>
        <v>0.84448800000000002</v>
      </c>
      <c r="D142" s="5">
        <f>EN!D142</f>
        <v>0.72531800000000002</v>
      </c>
      <c r="E142" s="5">
        <f>EN!E142</f>
        <v>3.1899999999999998E-2</v>
      </c>
    </row>
    <row r="143" spans="2:5" x14ac:dyDescent="0.2">
      <c r="B143" s="33" t="s">
        <v>71</v>
      </c>
      <c r="C143" s="28">
        <f>SUM(C132,C121,C110)</f>
        <v>27269.475441999999</v>
      </c>
      <c r="D143" s="28">
        <f>SUM(D132,D121,D110)</f>
        <v>26620.326665000004</v>
      </c>
      <c r="E143" s="28">
        <f>SUM(E132,E121,E110)</f>
        <v>21043.490653000001</v>
      </c>
    </row>
    <row r="144" spans="2:5" x14ac:dyDescent="0.2">
      <c r="B144" s="24" t="s">
        <v>105</v>
      </c>
    </row>
    <row r="145" spans="2:5" x14ac:dyDescent="0.2">
      <c r="B145" s="24" t="s">
        <v>72</v>
      </c>
    </row>
    <row r="147" spans="2:5" ht="39.75" customHeight="1" x14ac:dyDescent="0.2">
      <c r="B147" s="40" t="s">
        <v>117</v>
      </c>
      <c r="C147" s="40"/>
      <c r="D147" s="40"/>
      <c r="E147" s="40"/>
    </row>
    <row r="148" spans="2:5" x14ac:dyDescent="0.2">
      <c r="B148" s="24" t="s">
        <v>55</v>
      </c>
    </row>
    <row r="149" spans="2:5" x14ac:dyDescent="0.2">
      <c r="B149" s="38" t="s">
        <v>56</v>
      </c>
      <c r="C149" s="39" t="s">
        <v>57</v>
      </c>
      <c r="D149" s="39" t="s">
        <v>58</v>
      </c>
      <c r="E149" s="39" t="s">
        <v>59</v>
      </c>
    </row>
    <row r="150" spans="2:5" x14ac:dyDescent="0.2">
      <c r="B150" s="38"/>
      <c r="C150" s="39"/>
      <c r="D150" s="39"/>
      <c r="E150" s="39"/>
    </row>
    <row r="151" spans="2:5" x14ac:dyDescent="0.2">
      <c r="B151" s="30" t="s">
        <v>60</v>
      </c>
      <c r="C151" s="3">
        <f>EN!C151</f>
        <v>203.79145500000001</v>
      </c>
      <c r="D151" s="3">
        <f>EN!D151</f>
        <v>127.730312</v>
      </c>
      <c r="E151" s="3">
        <f>EN!E151</f>
        <v>127.044247</v>
      </c>
    </row>
    <row r="152" spans="2:5" x14ac:dyDescent="0.2">
      <c r="B152" s="26" t="s">
        <v>95</v>
      </c>
      <c r="C152" s="5">
        <f>EN!C152</f>
        <v>11.058486</v>
      </c>
      <c r="D152" s="5">
        <f>EN!D152</f>
        <v>22.074895000000001</v>
      </c>
      <c r="E152" s="5">
        <f>EN!E152</f>
        <v>5.1853850000000001</v>
      </c>
    </row>
    <row r="153" spans="2:5" x14ac:dyDescent="0.2">
      <c r="B153" s="26" t="s">
        <v>96</v>
      </c>
      <c r="C153" s="5">
        <f>EN!C153</f>
        <v>7.0751999999999995E-2</v>
      </c>
      <c r="D153" s="5">
        <f>EN!D153</f>
        <v>4.3508999999999999E-2</v>
      </c>
      <c r="E153" s="5">
        <f>EN!E153</f>
        <v>3.5101E-2</v>
      </c>
    </row>
    <row r="154" spans="2:5" x14ac:dyDescent="0.2">
      <c r="B154" s="26" t="s">
        <v>97</v>
      </c>
      <c r="C154" s="5">
        <f>EN!C154</f>
        <v>0.233485</v>
      </c>
      <c r="D154" s="5">
        <f>EN!D154</f>
        <v>0.51799799999999996</v>
      </c>
      <c r="E154" s="5">
        <f>EN!E154</f>
        <v>0.39611600000000002</v>
      </c>
    </row>
    <row r="155" spans="2:5" ht="25.5" x14ac:dyDescent="0.2">
      <c r="B155" s="26" t="s">
        <v>98</v>
      </c>
      <c r="C155" s="5">
        <f>EN!C155</f>
        <v>6.0000000000000002E-6</v>
      </c>
      <c r="D155" s="5">
        <f>EN!D155</f>
        <v>2.8809999999999999E-3</v>
      </c>
      <c r="E155" s="5">
        <f>EN!E155</f>
        <v>3.6276000000000003E-2</v>
      </c>
    </row>
    <row r="156" spans="2:5" x14ac:dyDescent="0.2">
      <c r="B156" s="26" t="s">
        <v>99</v>
      </c>
      <c r="C156" s="5">
        <f>EN!C156</f>
        <v>9.2244999999999994E-2</v>
      </c>
      <c r="D156" s="5">
        <f>EN!D156</f>
        <v>7.9715999999999995E-2</v>
      </c>
      <c r="E156" s="5">
        <f>EN!E156</f>
        <v>0.100867</v>
      </c>
    </row>
    <row r="157" spans="2:5" x14ac:dyDescent="0.2">
      <c r="B157" s="26" t="s">
        <v>100</v>
      </c>
      <c r="C157" s="5">
        <f>EN!C157</f>
        <v>1.390676</v>
      </c>
      <c r="D157" s="5">
        <f>EN!D157</f>
        <v>2.1210900000000001</v>
      </c>
      <c r="E157" s="5">
        <f>EN!E157</f>
        <v>16.058955999999998</v>
      </c>
    </row>
    <row r="158" spans="2:5" x14ac:dyDescent="0.2">
      <c r="B158" s="26" t="s">
        <v>101</v>
      </c>
      <c r="C158" s="5">
        <f>EN!C158</f>
        <v>5.8022910000000003</v>
      </c>
      <c r="D158" s="5">
        <f>EN!D158</f>
        <v>8.5801999999999996</v>
      </c>
      <c r="E158" s="5">
        <f>EN!E158</f>
        <v>9.3164929999999995</v>
      </c>
    </row>
    <row r="159" spans="2:5" x14ac:dyDescent="0.2">
      <c r="B159" s="26" t="s">
        <v>102</v>
      </c>
      <c r="C159" s="5">
        <f>EN!C159</f>
        <v>143.20426</v>
      </c>
      <c r="D159" s="5">
        <f>EN!D159</f>
        <v>48.698791</v>
      </c>
      <c r="E159" s="5">
        <f>EN!E159</f>
        <v>17.912738000000001</v>
      </c>
    </row>
    <row r="160" spans="2:5" x14ac:dyDescent="0.2">
      <c r="B160" s="26" t="s">
        <v>103</v>
      </c>
      <c r="C160" s="5">
        <f>EN!C160</f>
        <v>35.940142000000002</v>
      </c>
      <c r="D160" s="5">
        <f>EN!D160</f>
        <v>41.461914999999998</v>
      </c>
      <c r="E160" s="5">
        <f>EN!E160</f>
        <v>76.717467999999997</v>
      </c>
    </row>
    <row r="161" spans="2:5" x14ac:dyDescent="0.2">
      <c r="B161" s="26" t="s">
        <v>104</v>
      </c>
      <c r="C161" s="5">
        <f>EN!C161</f>
        <v>5.9991120000000002</v>
      </c>
      <c r="D161" s="5">
        <f>EN!D161</f>
        <v>4.1493169999999999</v>
      </c>
      <c r="E161" s="5">
        <f>EN!E161</f>
        <v>1.2848470000000001</v>
      </c>
    </row>
    <row r="162" spans="2:5" x14ac:dyDescent="0.2">
      <c r="B162" s="30" t="s">
        <v>65</v>
      </c>
      <c r="C162" s="3">
        <f>EN!C162</f>
        <v>24299.344059000003</v>
      </c>
      <c r="D162" s="3">
        <f>EN!D162</f>
        <v>25487.413926000005</v>
      </c>
      <c r="E162" s="3">
        <f>EN!E162</f>
        <v>19113.332025000003</v>
      </c>
    </row>
    <row r="163" spans="2:5" x14ac:dyDescent="0.2">
      <c r="B163" s="26" t="s">
        <v>95</v>
      </c>
      <c r="C163" s="5">
        <f>EN!C163</f>
        <v>1844.071858</v>
      </c>
      <c r="D163" s="5">
        <f>EN!D163</f>
        <v>1918.370936</v>
      </c>
      <c r="E163" s="5">
        <f>EN!E163</f>
        <v>2095.479793</v>
      </c>
    </row>
    <row r="164" spans="2:5" x14ac:dyDescent="0.2">
      <c r="B164" s="26" t="s">
        <v>96</v>
      </c>
      <c r="C164" s="5">
        <f>EN!C164</f>
        <v>14.075123</v>
      </c>
      <c r="D164" s="5">
        <f>EN!D164</f>
        <v>12.702628000000001</v>
      </c>
      <c r="E164" s="5">
        <f>EN!E164</f>
        <v>10.994259</v>
      </c>
    </row>
    <row r="165" spans="2:5" x14ac:dyDescent="0.2">
      <c r="B165" s="26" t="s">
        <v>97</v>
      </c>
      <c r="C165" s="5">
        <f>EN!C165</f>
        <v>4689.0247280000003</v>
      </c>
      <c r="D165" s="5">
        <f>EN!D165</f>
        <v>1785.6912440000001</v>
      </c>
      <c r="E165" s="5">
        <f>EN!E165</f>
        <v>983.35496799999999</v>
      </c>
    </row>
    <row r="166" spans="2:5" ht="25.5" x14ac:dyDescent="0.2">
      <c r="B166" s="26" t="s">
        <v>98</v>
      </c>
      <c r="C166" s="5">
        <f>EN!C166</f>
        <v>379.95292999999998</v>
      </c>
      <c r="D166" s="5">
        <f>EN!D166</f>
        <v>144.02617499999999</v>
      </c>
      <c r="E166" s="5">
        <f>EN!E166</f>
        <v>75.660217000000003</v>
      </c>
    </row>
    <row r="167" spans="2:5" x14ac:dyDescent="0.2">
      <c r="B167" s="26" t="s">
        <v>99</v>
      </c>
      <c r="C167" s="5">
        <f>EN!C167</f>
        <v>111.79344500000001</v>
      </c>
      <c r="D167" s="5">
        <f>EN!D167</f>
        <v>62.159556000000002</v>
      </c>
      <c r="E167" s="5">
        <f>EN!E167</f>
        <v>56.704881</v>
      </c>
    </row>
    <row r="168" spans="2:5" x14ac:dyDescent="0.2">
      <c r="B168" s="26" t="s">
        <v>100</v>
      </c>
      <c r="C168" s="5">
        <f>EN!C168</f>
        <v>2530.7340479999998</v>
      </c>
      <c r="D168" s="5">
        <f>EN!D168</f>
        <v>2512.2461659999999</v>
      </c>
      <c r="E168" s="5">
        <f>EN!E168</f>
        <v>2051.142617</v>
      </c>
    </row>
    <row r="169" spans="2:5" x14ac:dyDescent="0.2">
      <c r="B169" s="26" t="s">
        <v>101</v>
      </c>
      <c r="C169" s="5">
        <f>EN!C169</f>
        <v>5196.3391240000001</v>
      </c>
      <c r="D169" s="5">
        <f>EN!D169</f>
        <v>5843.5951660000001</v>
      </c>
      <c r="E169" s="5">
        <f>EN!E169</f>
        <v>4550.8672189999997</v>
      </c>
    </row>
    <row r="170" spans="2:5" x14ac:dyDescent="0.2">
      <c r="B170" s="26" t="s">
        <v>102</v>
      </c>
      <c r="C170" s="5">
        <f>EN!C170</f>
        <v>8207.1586889999999</v>
      </c>
      <c r="D170" s="5">
        <f>EN!D170</f>
        <v>11627.86572</v>
      </c>
      <c r="E170" s="5">
        <f>EN!E170</f>
        <v>8187.3442800000003</v>
      </c>
    </row>
    <row r="171" spans="2:5" x14ac:dyDescent="0.2">
      <c r="B171" s="26" t="s">
        <v>103</v>
      </c>
      <c r="C171" s="5">
        <f>EN!C171</f>
        <v>1002.346182</v>
      </c>
      <c r="D171" s="5">
        <f>EN!D171</f>
        <v>1166.434923</v>
      </c>
      <c r="E171" s="5">
        <f>EN!E171</f>
        <v>911.65224599999999</v>
      </c>
    </row>
    <row r="172" spans="2:5" x14ac:dyDescent="0.2">
      <c r="B172" s="26" t="s">
        <v>104</v>
      </c>
      <c r="C172" s="5">
        <f>EN!C172</f>
        <v>323.84793200000001</v>
      </c>
      <c r="D172" s="5">
        <f>EN!D172</f>
        <v>414.32141200000001</v>
      </c>
      <c r="E172" s="5">
        <f>EN!E172</f>
        <v>190.13154499999999</v>
      </c>
    </row>
    <row r="173" spans="2:5" x14ac:dyDescent="0.2">
      <c r="B173" s="30" t="s">
        <v>68</v>
      </c>
      <c r="C173" s="3">
        <f>EN!C173</f>
        <v>729.96261199999992</v>
      </c>
      <c r="D173" s="3">
        <f>EN!D173</f>
        <v>2689.5767500000002</v>
      </c>
      <c r="E173" s="3">
        <f>EN!E173</f>
        <v>1038.028139</v>
      </c>
    </row>
    <row r="174" spans="2:5" x14ac:dyDescent="0.2">
      <c r="B174" s="26" t="s">
        <v>95</v>
      </c>
      <c r="C174" s="5">
        <f>EN!C174</f>
        <v>2.2137570000000002</v>
      </c>
      <c r="D174" s="5">
        <f>EN!D174</f>
        <v>2.1495609999999998</v>
      </c>
      <c r="E174" s="5">
        <f>EN!E174</f>
        <v>61.008569999999999</v>
      </c>
    </row>
    <row r="175" spans="2:5" x14ac:dyDescent="0.2">
      <c r="B175" s="26" t="s">
        <v>96</v>
      </c>
      <c r="C175" s="5">
        <f>EN!C175</f>
        <v>3.1935999999999999E-2</v>
      </c>
      <c r="D175" s="5">
        <f>EN!D175</f>
        <v>2.4278999999999998E-2</v>
      </c>
      <c r="E175" s="5">
        <f>EN!E175</f>
        <v>2.8687000000000001E-2</v>
      </c>
    </row>
    <row r="176" spans="2:5" x14ac:dyDescent="0.2">
      <c r="B176" s="26" t="s">
        <v>97</v>
      </c>
      <c r="C176" s="5">
        <f>EN!C176</f>
        <v>1.967E-3</v>
      </c>
      <c r="D176" s="5">
        <f>EN!D176</f>
        <v>4.7808000000000003E-2</v>
      </c>
      <c r="E176" s="5">
        <f>EN!E176</f>
        <v>1.3573999999999999E-2</v>
      </c>
    </row>
    <row r="177" spans="2:5" ht="25.5" x14ac:dyDescent="0.2">
      <c r="B177" s="26" t="s">
        <v>98</v>
      </c>
      <c r="C177" s="5">
        <f>EN!C177</f>
        <v>8.4245E-2</v>
      </c>
      <c r="D177" s="5">
        <f>EN!D177</f>
        <v>0.23896700000000001</v>
      </c>
      <c r="E177" s="5">
        <f>EN!E177</f>
        <v>1.2519260000000001</v>
      </c>
    </row>
    <row r="178" spans="2:5" x14ac:dyDescent="0.2">
      <c r="B178" s="26" t="s">
        <v>99</v>
      </c>
      <c r="C178" s="5">
        <f>EN!C178</f>
        <v>0</v>
      </c>
      <c r="D178" s="5">
        <f>EN!D178</f>
        <v>0</v>
      </c>
      <c r="E178" s="5">
        <f>EN!E178</f>
        <v>0</v>
      </c>
    </row>
    <row r="179" spans="2:5" x14ac:dyDescent="0.2">
      <c r="B179" s="26" t="s">
        <v>100</v>
      </c>
      <c r="C179" s="5">
        <f>EN!C179</f>
        <v>33.163459000000003</v>
      </c>
      <c r="D179" s="5">
        <f>EN!D179</f>
        <v>35.391778000000002</v>
      </c>
      <c r="E179" s="5">
        <f>EN!E179</f>
        <v>124.63463299999999</v>
      </c>
    </row>
    <row r="180" spans="2:5" x14ac:dyDescent="0.2">
      <c r="B180" s="26" t="s">
        <v>101</v>
      </c>
      <c r="C180" s="5">
        <f>EN!C180</f>
        <v>11.159189</v>
      </c>
      <c r="D180" s="5">
        <f>EN!D180</f>
        <v>45.812603000000003</v>
      </c>
      <c r="E180" s="5">
        <f>EN!E180</f>
        <v>112.144851</v>
      </c>
    </row>
    <row r="181" spans="2:5" x14ac:dyDescent="0.2">
      <c r="B181" s="26" t="s">
        <v>102</v>
      </c>
      <c r="C181" s="5">
        <f>EN!C181</f>
        <v>377.05458499999997</v>
      </c>
      <c r="D181" s="5">
        <f>EN!D181</f>
        <v>393.31537100000003</v>
      </c>
      <c r="E181" s="5">
        <f>EN!E181</f>
        <v>544.717985</v>
      </c>
    </row>
    <row r="182" spans="2:5" x14ac:dyDescent="0.2">
      <c r="B182" s="26" t="s">
        <v>103</v>
      </c>
      <c r="C182" s="5">
        <f>EN!C182</f>
        <v>300.28157499999998</v>
      </c>
      <c r="D182" s="5">
        <f>EN!D182</f>
        <v>515.916785</v>
      </c>
      <c r="E182" s="5">
        <f>EN!E182</f>
        <v>193.841375</v>
      </c>
    </row>
    <row r="183" spans="2:5" x14ac:dyDescent="0.2">
      <c r="B183" s="26" t="s">
        <v>104</v>
      </c>
      <c r="C183" s="5">
        <f>EN!C183</f>
        <v>5.9718989999999996</v>
      </c>
      <c r="D183" s="5">
        <f>EN!D183</f>
        <v>1696.6795979999999</v>
      </c>
      <c r="E183" s="5">
        <f>EN!E183</f>
        <v>0.38653799999999999</v>
      </c>
    </row>
    <row r="184" spans="2:5" x14ac:dyDescent="0.2">
      <c r="B184" s="33" t="s">
        <v>75</v>
      </c>
      <c r="C184" s="28">
        <f>SUM(C173,C162,C151)</f>
        <v>25233.098126000001</v>
      </c>
      <c r="D184" s="28">
        <f>SUM(D173,D162,D151)</f>
        <v>28304.720988000005</v>
      </c>
      <c r="E184" s="28">
        <f>SUM(E173,E162,E151)</f>
        <v>20278.404411000007</v>
      </c>
    </row>
    <row r="185" spans="2:5" x14ac:dyDescent="0.2">
      <c r="B185" s="24" t="s">
        <v>105</v>
      </c>
    </row>
    <row r="186" spans="2:5" x14ac:dyDescent="0.2">
      <c r="B186" s="24" t="s">
        <v>72</v>
      </c>
    </row>
  </sheetData>
  <mergeCells count="30">
    <mergeCell ref="B50:B51"/>
    <mergeCell ref="C50:C51"/>
    <mergeCell ref="D50:D51"/>
    <mergeCell ref="E50:E51"/>
    <mergeCell ref="B2:E2"/>
    <mergeCell ref="B4:B5"/>
    <mergeCell ref="C4:C5"/>
    <mergeCell ref="D4:D5"/>
    <mergeCell ref="E4:E5"/>
    <mergeCell ref="B25:E25"/>
    <mergeCell ref="B27:B28"/>
    <mergeCell ref="C27:C28"/>
    <mergeCell ref="D27:D28"/>
    <mergeCell ref="E27:E28"/>
    <mergeCell ref="B48:E48"/>
    <mergeCell ref="B149:B150"/>
    <mergeCell ref="C149:C150"/>
    <mergeCell ref="D149:D150"/>
    <mergeCell ref="E149:E150"/>
    <mergeCell ref="B77:E77"/>
    <mergeCell ref="B79:B80"/>
    <mergeCell ref="C79:C80"/>
    <mergeCell ref="D79:D80"/>
    <mergeCell ref="E79:E80"/>
    <mergeCell ref="B106:E106"/>
    <mergeCell ref="B108:B109"/>
    <mergeCell ref="C108:C109"/>
    <mergeCell ref="D108:D109"/>
    <mergeCell ref="E108:E109"/>
    <mergeCell ref="B147:E147"/>
  </mergeCells>
  <pageMargins left="0.7" right="0.7" top="0.75" bottom="0.75" header="0.3" footer="0.3"/>
  <pageSetup scale="39" orientation="portrait" horizontalDpi="4294967293" r:id="rId1"/>
  <rowBreaks count="2" manualBreakCount="2">
    <brk id="91" max="5" man="1"/>
    <brk id="18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احصاءات سجل المصدرين والموردين الربع الثاني 2020</KeyWordsAr>
    <KeyWords xmlns="cac204a3-57fb-4aea-ba50-989298fa4f73">Exporters and Importers report Q2 2020</KeyWords>
    <ReleaseID_DB xmlns="cac204a3-57fb-4aea-ba50-989298fa4f73">11530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B698064-0088-433E-AE24-C18F65525977}"/>
</file>

<file path=customXml/itemProps2.xml><?xml version="1.0" encoding="utf-8"?>
<ds:datastoreItem xmlns:ds="http://schemas.openxmlformats.org/officeDocument/2006/customXml" ds:itemID="{92935DCB-6413-4951-AD28-4D5F40B6F715}"/>
</file>

<file path=customXml/itemProps3.xml><?xml version="1.0" encoding="utf-8"?>
<ds:datastoreItem xmlns:ds="http://schemas.openxmlformats.org/officeDocument/2006/customXml" ds:itemID="{2C50D397-C38C-41D7-8ADD-C02222CEA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</vt:lpstr>
      <vt:lpstr>عربي</vt:lpstr>
      <vt:lpstr>عربي!Print_Area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Huda Salem AlAmeri</cp:lastModifiedBy>
  <cp:lastPrinted>2015-09-16T05:01:35Z</cp:lastPrinted>
  <dcterms:created xsi:type="dcterms:W3CDTF">2013-06-04T12:10:27Z</dcterms:created>
  <dcterms:modified xsi:type="dcterms:W3CDTF">2021-05-03T13:40:45Z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