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U:\Economic Statistics\ForeignTrade\اصدارات ونشرات القسم\سجل المصدرين والموردين\2020\Q 4\New Draft\"/>
    </mc:Choice>
  </mc:AlternateContent>
  <xr:revisionPtr revIDLastSave="0" documentId="13_ncr:1_{3479812A-91F3-4BDC-938B-ACA247E045FD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EN" sheetId="63" r:id="rId1"/>
    <sheet name="عربي" sheetId="64" r:id="rId2"/>
  </sheets>
  <definedNames>
    <definedName name="_xlnm.Print_Area" localSheetId="1">عربي!$A$1:$E$186</definedName>
  </definedNames>
  <calcPr calcId="191029"/>
</workbook>
</file>

<file path=xl/calcChain.xml><?xml version="1.0" encoding="utf-8"?>
<calcChain xmlns="http://schemas.openxmlformats.org/spreadsheetml/2006/main">
  <c r="D29" i="64" l="1"/>
  <c r="E29" i="64"/>
  <c r="E173" i="63"/>
  <c r="D173" i="63"/>
  <c r="D184" i="63" s="1"/>
  <c r="C173" i="63"/>
  <c r="E162" i="63"/>
  <c r="D162" i="63"/>
  <c r="C162" i="63"/>
  <c r="E151" i="63"/>
  <c r="D151" i="63"/>
  <c r="C151" i="63"/>
  <c r="E132" i="63"/>
  <c r="D132" i="63"/>
  <c r="D143" i="63" s="1"/>
  <c r="C132" i="63"/>
  <c r="E121" i="63"/>
  <c r="D121" i="63"/>
  <c r="C121" i="63"/>
  <c r="E110" i="63"/>
  <c r="D110" i="63"/>
  <c r="C110" i="63"/>
  <c r="E95" i="63"/>
  <c r="D95" i="63"/>
  <c r="D102" i="63" s="1"/>
  <c r="C95" i="63"/>
  <c r="E88" i="63"/>
  <c r="D88" i="63"/>
  <c r="C88" i="63"/>
  <c r="E81" i="63"/>
  <c r="D81" i="63"/>
  <c r="C81" i="63"/>
  <c r="E66" i="63"/>
  <c r="D66" i="63"/>
  <c r="D73" i="63" s="1"/>
  <c r="C66" i="63"/>
  <c r="E59" i="63"/>
  <c r="E73" i="63" s="1"/>
  <c r="D59" i="63"/>
  <c r="C59" i="63"/>
  <c r="E52" i="63"/>
  <c r="D52" i="63"/>
  <c r="C52" i="63"/>
  <c r="E39" i="63"/>
  <c r="D39" i="63"/>
  <c r="D44" i="63" s="1"/>
  <c r="C39" i="63"/>
  <c r="E34" i="63"/>
  <c r="D34" i="63"/>
  <c r="C34" i="63"/>
  <c r="E29" i="63"/>
  <c r="D29" i="63"/>
  <c r="C29" i="63"/>
  <c r="E16" i="63"/>
  <c r="D16" i="63"/>
  <c r="D21" i="63" s="1"/>
  <c r="C16" i="63"/>
  <c r="E11" i="63"/>
  <c r="D11" i="63"/>
  <c r="C11" i="63"/>
  <c r="E6" i="63"/>
  <c r="D6" i="63"/>
  <c r="C6" i="63"/>
  <c r="D173" i="64"/>
  <c r="E173" i="64"/>
  <c r="C173" i="64"/>
  <c r="D162" i="64"/>
  <c r="E162" i="64"/>
  <c r="C162" i="64"/>
  <c r="D151" i="64"/>
  <c r="E151" i="64"/>
  <c r="C151" i="64"/>
  <c r="C110" i="64"/>
  <c r="C121" i="64"/>
  <c r="C132" i="64"/>
  <c r="D132" i="64"/>
  <c r="E132" i="64"/>
  <c r="E121" i="64"/>
  <c r="D121" i="64"/>
  <c r="E110" i="64"/>
  <c r="D110" i="64"/>
  <c r="D102" i="64"/>
  <c r="D95" i="64"/>
  <c r="E95" i="64"/>
  <c r="C95" i="64"/>
  <c r="D88" i="64"/>
  <c r="E88" i="64"/>
  <c r="C88" i="64"/>
  <c r="D81" i="64"/>
  <c r="E81" i="64"/>
  <c r="C81" i="64"/>
  <c r="C102" i="64" s="1"/>
  <c r="E66" i="64"/>
  <c r="C66" i="64"/>
  <c r="D66" i="64"/>
  <c r="D59" i="64"/>
  <c r="E59" i="64"/>
  <c r="C59" i="64"/>
  <c r="E52" i="64"/>
  <c r="D52" i="64"/>
  <c r="C52" i="64"/>
  <c r="C29" i="64"/>
  <c r="D34" i="64"/>
  <c r="E34" i="64"/>
  <c r="C34" i="64"/>
  <c r="D39" i="64"/>
  <c r="E39" i="64"/>
  <c r="C39" i="64"/>
  <c r="E6" i="64"/>
  <c r="C6" i="64"/>
  <c r="D6" i="64"/>
  <c r="E16" i="64"/>
  <c r="D16" i="64"/>
  <c r="C16" i="64"/>
  <c r="C11" i="64"/>
  <c r="E11" i="64"/>
  <c r="D11" i="64"/>
  <c r="E102" i="64" l="1"/>
  <c r="C143" i="63"/>
  <c r="C21" i="63"/>
  <c r="C44" i="63"/>
  <c r="E143" i="63"/>
  <c r="C184" i="63"/>
  <c r="E21" i="63"/>
  <c r="C73" i="63"/>
  <c r="E184" i="63"/>
  <c r="E102" i="63"/>
  <c r="E44" i="63"/>
  <c r="C102" i="63"/>
  <c r="E73" i="64"/>
  <c r="C184" i="64"/>
  <c r="E184" i="64"/>
  <c r="D184" i="64"/>
  <c r="D143" i="64"/>
  <c r="C143" i="64"/>
  <c r="E143" i="64"/>
  <c r="D73" i="64"/>
  <c r="C73" i="64"/>
  <c r="E44" i="64"/>
  <c r="D44" i="64"/>
  <c r="C44" i="64"/>
  <c r="D21" i="64"/>
  <c r="E21" i="64"/>
  <c r="C21" i="64"/>
</calcChain>
</file>

<file path=xl/sharedStrings.xml><?xml version="1.0" encoding="utf-8"?>
<sst xmlns="http://schemas.openxmlformats.org/spreadsheetml/2006/main" count="410" uniqueCount="120">
  <si>
    <t>المصدر: دائرة المالية – إدارة الجمارك</t>
  </si>
  <si>
    <t>Sectors</t>
  </si>
  <si>
    <t>Individual</t>
  </si>
  <si>
    <t>Machinery equipment, sound and television recorders and reproducers, and parts thereof</t>
  </si>
  <si>
    <t>Others</t>
  </si>
  <si>
    <t>Business</t>
  </si>
  <si>
    <t>Pearls, precious or semi-precious stones, imitation jewelry</t>
  </si>
  <si>
    <t>Base metals and articles of base metal</t>
  </si>
  <si>
    <t>Government</t>
  </si>
  <si>
    <t>Live Animals; Animal Products</t>
  </si>
  <si>
    <t>Articles of wood, articles of cork, basket ware and wickerwork</t>
  </si>
  <si>
    <t xml:space="preserve">Exporters’ Total </t>
  </si>
  <si>
    <t>Source: Department of Finance – Customs Administration</t>
  </si>
  <si>
    <t>Importers’ Total</t>
  </si>
  <si>
    <t>Saudi Arabia</t>
  </si>
  <si>
    <t>Yemen</t>
  </si>
  <si>
    <t>Oman</t>
  </si>
  <si>
    <t>Hong Kong</t>
  </si>
  <si>
    <t>China</t>
  </si>
  <si>
    <t>France</t>
  </si>
  <si>
    <t>United Kingdom</t>
  </si>
  <si>
    <t>Italy</t>
  </si>
  <si>
    <t>United States of America</t>
  </si>
  <si>
    <t xml:space="preserve">Business </t>
  </si>
  <si>
    <t>Japan</t>
  </si>
  <si>
    <t>Congo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</si>
  <si>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</si>
  <si>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</si>
  <si>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</si>
  <si>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</si>
  <si>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oil, fats and waxes</t>
  </si>
  <si>
    <t>Chemicals and related products, n.e.s.</t>
  </si>
  <si>
    <t>Manufactured goods classified chiefly by material</t>
  </si>
  <si>
    <t>Machinery and transport equipment</t>
  </si>
  <si>
    <t>Miscellaneous manufactured articles</t>
  </si>
  <si>
    <t>Commodities and transactions n.e.s.</t>
  </si>
  <si>
    <t>Source: Statistic Centre – Abu Dhabi</t>
  </si>
  <si>
    <t>القطاع</t>
  </si>
  <si>
    <t>الأفراد</t>
  </si>
  <si>
    <t>عربات، طائرات، وبواخر، ومعدات نقل مماثلة</t>
  </si>
  <si>
    <t>آلات كهربائية، أجهزة تسجيل وإذاعة الصوت والصور ولوازمها</t>
  </si>
  <si>
    <t>أخرى</t>
  </si>
  <si>
    <t>الأعمال</t>
  </si>
  <si>
    <t>لؤلؤ، أحجار كريمة أو شبه كريمة، حلي مقلدة</t>
  </si>
  <si>
    <t>معادن عادية ومصنوعاتها</t>
  </si>
  <si>
    <t>الحكومة</t>
  </si>
  <si>
    <t>حيوانات حية ومنتجات المملكة الحيوانية</t>
  </si>
  <si>
    <t>خشب ومصنوعاته، فلين ومصنوعاته، أصناف صناعتي الحصر والسلال</t>
  </si>
  <si>
    <t>اجمالي المصدرين</t>
  </si>
  <si>
    <t>اجمالي الموردين</t>
  </si>
  <si>
    <t>المملكة العربية السعودية</t>
  </si>
  <si>
    <t>اليمن</t>
  </si>
  <si>
    <t>عمان</t>
  </si>
  <si>
    <t>هونغ كونغ</t>
  </si>
  <si>
    <t>الصين</t>
  </si>
  <si>
    <t>فرنسا</t>
  </si>
  <si>
    <t>المملكة المتحدة</t>
  </si>
  <si>
    <t>إيطاليا</t>
  </si>
  <si>
    <t>الولايات المتحدة الأمريكية</t>
  </si>
  <si>
    <t>اليابان</t>
  </si>
  <si>
    <t>الكونغو</t>
  </si>
  <si>
    <t>أغذية وحيوانات حية</t>
  </si>
  <si>
    <t>المشروبات والتبغ</t>
  </si>
  <si>
    <t>مواد خام غير صالحة للأكل، باستثناء الوقود</t>
  </si>
  <si>
    <t>وقود معدني ومزلقات معدنية وما يتصل بها من مواد</t>
  </si>
  <si>
    <t>زيوت ودهون وشموع حيوانية ونباتية</t>
  </si>
  <si>
    <t>مواد كيميائية ومنتجات متصلة بها، غ.م.م.</t>
  </si>
  <si>
    <t>سلع مصنوعة مصنفة أساساً حسب المادة</t>
  </si>
  <si>
    <t>المكنات ومعدات النقل</t>
  </si>
  <si>
    <t>مصنوعات متنوعة</t>
  </si>
  <si>
    <t xml:space="preserve">سلع ومعاملات غ.م.م. </t>
  </si>
  <si>
    <t>المصدر: مركز الإحصاء – أبوظبي</t>
  </si>
  <si>
    <r>
      <rPr>
        <b/>
        <sz val="11"/>
        <color theme="3"/>
        <rFont val="Arial"/>
        <family val="2"/>
        <scheme val="minor"/>
      </rPr>
      <t>Table 1:</t>
    </r>
    <r>
      <rPr>
        <b/>
        <sz val="11"/>
        <rFont val="Arial"/>
        <family val="2"/>
        <scheme val="minor"/>
      </rPr>
      <t xml:space="preserve"> Non-oil exports through the ports of the Emirate of Abu Dhabi by Exporter's sector and main Exporter's goods (HS)</t>
    </r>
  </si>
  <si>
    <r>
      <rPr>
        <b/>
        <sz val="11"/>
        <color theme="3"/>
        <rFont val="Arial"/>
        <family val="2"/>
        <scheme val="minor"/>
      </rPr>
      <t>Table 4:</t>
    </r>
    <r>
      <rPr>
        <b/>
        <sz val="11"/>
        <rFont val="Arial"/>
        <family val="2"/>
        <scheme val="minor"/>
      </rPr>
      <t xml:space="preserve"> Imports through the ports of the Emirate of Abu Dhabi by  Importer's sector and  top trade partners </t>
    </r>
  </si>
  <si>
    <t>لدائن ومصنوعاتها، مطاط ومصنوعاته</t>
  </si>
  <si>
    <t>السودان</t>
  </si>
  <si>
    <t>باكستان</t>
  </si>
  <si>
    <t>ألمانيا</t>
  </si>
  <si>
    <t>Plastics and articles thereof or rubber and articles thereof</t>
  </si>
  <si>
    <t>Sudan</t>
  </si>
  <si>
    <t>Pakistan</t>
  </si>
  <si>
    <t>Germany</t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</si>
  <si>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 xml:space="preserve"> Imports through the ports of the Emirate of Abu Dhabi by Importer's sector and main importer's goods (HS) </t>
    </r>
  </si>
  <si>
    <r>
      <rPr>
        <b/>
        <sz val="11"/>
        <color theme="3"/>
        <rFont val="Arial"/>
        <family val="2"/>
        <scheme val="minor"/>
      </rPr>
      <t>Table 5:</t>
    </r>
    <r>
      <rPr>
        <b/>
        <sz val="11"/>
        <rFont val="Arial"/>
        <family val="2"/>
        <scheme val="minor"/>
      </rPr>
      <t xml:space="preserve"> Non-oil exports through the ports of the Emirate of Abu Dhabi by Exporter’s sector and Standard International Trade Classification (SITC4)</t>
    </r>
  </si>
  <si>
    <r>
      <rPr>
        <b/>
        <sz val="11"/>
        <color theme="3"/>
        <rFont val="Arial"/>
        <family val="2"/>
        <scheme val="minor"/>
      </rPr>
      <t>Table 6:</t>
    </r>
    <r>
      <rPr>
        <b/>
        <sz val="11"/>
        <rFont val="Arial"/>
        <family val="2"/>
        <scheme val="minor"/>
      </rPr>
      <t xml:space="preserve"> Imports through the ports of the Emirate of Abu Dhabi by Importer’s sector and Standard International Trade Classification (SITC4) </t>
    </r>
  </si>
  <si>
    <t>الربع الرابع 2019</t>
  </si>
  <si>
    <t>تحف فنية، قطع للمجموعات وقطع أثرية</t>
  </si>
  <si>
    <t>مصنوعات من حجر، جص، اسمنت، ميكا، مصنوعات من خزف، زجاج و مصنوعاته</t>
  </si>
  <si>
    <t>بنغلاديش</t>
  </si>
  <si>
    <t>الكويت</t>
  </si>
  <si>
    <t>هولندا</t>
  </si>
  <si>
    <t>مصر</t>
  </si>
  <si>
    <t>جنوب أفريقيا</t>
  </si>
  <si>
    <t>كندا</t>
  </si>
  <si>
    <t>Q4 2019</t>
  </si>
  <si>
    <t>Vehicles, aircraft and associated transport equipment</t>
  </si>
  <si>
    <t>Works of art, collectors' pieces and antiques</t>
  </si>
  <si>
    <t>Articles of stone, plaster, sement, mica; ceramic products and glass</t>
  </si>
  <si>
    <t>Bangladesh</t>
  </si>
  <si>
    <t>Kuwait</t>
  </si>
  <si>
    <t>Netherlands</t>
  </si>
  <si>
    <t>Egypt</t>
  </si>
  <si>
    <t>South Africa</t>
  </si>
  <si>
    <t>Canada</t>
  </si>
  <si>
    <r>
      <rPr>
        <b/>
        <sz val="11"/>
        <color theme="4"/>
        <rFont val="Arial"/>
        <family val="2"/>
        <scheme val="minor"/>
      </rPr>
      <t xml:space="preserve">Table 3: </t>
    </r>
    <r>
      <rPr>
        <b/>
        <sz val="11"/>
        <rFont val="Arial"/>
        <family val="2"/>
        <scheme val="minor"/>
      </rPr>
      <t>Non-oil exports through the ports of the Emirate of Abu Dhabi by Exporter’s sector and top trade partners</t>
    </r>
  </si>
  <si>
    <t>ـ</t>
  </si>
  <si>
    <t>مليون درهم</t>
  </si>
  <si>
    <r>
      <rPr>
        <b/>
        <sz val="11"/>
        <color theme="3"/>
        <rFont val="Tahoma"/>
        <family val="2"/>
      </rPr>
      <t>جدول 2:</t>
    </r>
    <r>
      <rPr>
        <b/>
        <sz val="11"/>
        <rFont val="Tahoma"/>
        <family val="2"/>
      </rPr>
      <t xml:space="preserve"> الواردات عبر منافذ إمارة أبوظبي حسب قطاع الموردين وأهم سلع الموردين (HS)</t>
    </r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</si>
  <si>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وأهم سلع المصدرين (HS)</t>
    </r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</si>
  <si>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وأهم الشركاء التجاريين المصدرين</t>
    </r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</si>
  <si>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الواردات عبر منافذ إمارة أبوظبي حسب قطاع الموردين وأهم الشركاء التجاريين الموردين</t>
    </r>
  </si>
  <si>
    <r>
      <rPr>
        <b/>
        <sz val="11"/>
        <color theme="3"/>
        <rFont val="Tahoma"/>
        <family val="2"/>
      </rPr>
      <t>جدول 5: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والتصنيف الموحد للتجارة الدولية (SITC4)</t>
    </r>
  </si>
  <si>
    <r>
      <rPr>
        <b/>
        <sz val="11"/>
        <color theme="3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عبر منافذ إمارة أبوظبي حسب قطاع الموردين والتصنيف الموحد للتجارة الدولية (SITC4)</t>
    </r>
  </si>
  <si>
    <r>
      <t>الربع الثالث 2020</t>
    </r>
    <r>
      <rPr>
        <b/>
        <sz val="10"/>
        <color rgb="FFFF0000"/>
        <rFont val="Tahoma"/>
        <family val="2"/>
      </rPr>
      <t>*</t>
    </r>
  </si>
  <si>
    <r>
      <t>الربع الرابع 2020</t>
    </r>
    <r>
      <rPr>
        <b/>
        <sz val="10"/>
        <color rgb="FFFF0000"/>
        <rFont val="Tahoma"/>
        <family val="2"/>
      </rPr>
      <t>*</t>
    </r>
  </si>
  <si>
    <r>
      <rPr>
        <sz val="10"/>
        <color rgb="FFFF0000"/>
        <rFont val="Tahoma"/>
        <family val="2"/>
      </rPr>
      <t>*</t>
    </r>
    <r>
      <rPr>
        <sz val="10"/>
        <rFont val="Tahoma"/>
        <family val="2"/>
      </rPr>
      <t>بيانات أوليّة</t>
    </r>
  </si>
  <si>
    <r>
      <t>Q3 2020</t>
    </r>
    <r>
      <rPr>
        <b/>
        <sz val="10"/>
        <color rgb="FFFF0000"/>
        <rFont val="Tahoma"/>
        <family val="2"/>
      </rPr>
      <t>*</t>
    </r>
  </si>
  <si>
    <r>
      <t>Q4 2020</t>
    </r>
    <r>
      <rPr>
        <b/>
        <sz val="10"/>
        <color rgb="FFFF0000"/>
        <rFont val="Tahoma"/>
        <family val="2"/>
      </rPr>
      <t>*</t>
    </r>
  </si>
  <si>
    <t>Million AED</t>
  </si>
  <si>
    <r>
      <t xml:space="preserve"> </t>
    </r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The data are 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</si>
</sst>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36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1"/>
      <color theme="3"/>
      <name val="Tahoma"/>
      <family val="2"/>
    </font>
    <font>
      <b/>
      <sz val="11"/>
      <color theme="4"/>
      <name val="Arial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4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</cellStyleXfs>
  <cellXfs count="41">
    <xf numFmtId="0" fontId="0" fillId="0" borderId="0" xfId="0">
      <alignment vertical="center"/>
    </xf>
    <xf numFmtId="0" fontId="27" fillId="35" borderId="0" xfId="53" applyFont="1" applyFill="1" applyBorder="1" applyAlignment="1">
      <alignment horizontal="left" vertical="center" wrapText="1" readingOrder="1"/>
    </xf>
    <xf numFmtId="164" fontId="27" fillId="35" borderId="0" xfId="53" applyNumberFormat="1" applyFont="1" applyFill="1" applyBorder="1" applyAlignment="1">
      <alignment vertical="center" wrapText="1" readingOrder="2"/>
    </xf>
    <xf numFmtId="0" fontId="26" fillId="0" borderId="0" xfId="53" applyFont="1" applyBorder="1" applyAlignment="1">
      <alignment horizontal="left" vertical="center" wrapText="1" readingOrder="1"/>
    </xf>
    <xf numFmtId="164" fontId="26" fillId="0" borderId="0" xfId="53" applyNumberFormat="1" applyFont="1" applyBorder="1" applyAlignment="1">
      <alignment vertical="center" wrapText="1" readingOrder="2"/>
    </xf>
    <xf numFmtId="0" fontId="26" fillId="0" borderId="0" xfId="53" applyFont="1" applyBorder="1" applyAlignment="1">
      <alignment vertical="center" wrapText="1" readingOrder="1"/>
    </xf>
    <xf numFmtId="0" fontId="31" fillId="0" borderId="0" xfId="53" applyFont="1" applyBorder="1" applyAlignment="1">
      <alignment horizontal="left" vertical="center" readingOrder="1"/>
    </xf>
    <xf numFmtId="165" fontId="26" fillId="0" borderId="0" xfId="53" applyNumberFormat="1" applyFont="1" applyBorder="1" applyAlignment="1">
      <alignment horizontal="left" vertical="center" wrapText="1" readingOrder="1"/>
    </xf>
    <xf numFmtId="164" fontId="26" fillId="0" borderId="0" xfId="53" applyNumberFormat="1" applyFont="1" applyFill="1" applyBorder="1" applyAlignment="1">
      <alignment vertical="center" wrapText="1" readingOrder="2"/>
    </xf>
    <xf numFmtId="0" fontId="26" fillId="0" borderId="0" xfId="53" applyFont="1" applyFill="1" applyBorder="1" applyAlignment="1">
      <alignment horizontal="left" vertical="center" wrapText="1" readingOrder="1"/>
    </xf>
    <xf numFmtId="164" fontId="26" fillId="0" borderId="0" xfId="53" applyNumberFormat="1" applyFont="1" applyBorder="1" applyAlignment="1">
      <alignment horizontal="right" vertical="center" wrapText="1" readingOrder="2"/>
    </xf>
    <xf numFmtId="164" fontId="26" fillId="0" borderId="0" xfId="53" applyNumberFormat="1" applyFont="1" applyFill="1" applyBorder="1" applyAlignment="1">
      <alignment horizontal="right" vertical="center" wrapText="1" readingOrder="2"/>
    </xf>
    <xf numFmtId="0" fontId="27" fillId="35" borderId="0" xfId="53" applyFont="1" applyFill="1" applyBorder="1" applyAlignment="1">
      <alignment vertical="center" wrapText="1" readingOrder="1"/>
    </xf>
    <xf numFmtId="0" fontId="31" fillId="0" borderId="0" xfId="53" applyFont="1" applyBorder="1" applyAlignment="1">
      <alignment vertical="center"/>
    </xf>
    <xf numFmtId="0" fontId="31" fillId="0" borderId="0" xfId="53" applyFont="1" applyBorder="1" applyAlignment="1">
      <alignment horizontal="left" vertical="center"/>
    </xf>
    <xf numFmtId="0" fontId="31" fillId="0" borderId="0" xfId="53" applyFont="1" applyBorder="1" applyAlignment="1">
      <alignment horizontal="right" vertical="center"/>
    </xf>
    <xf numFmtId="164" fontId="27" fillId="35" borderId="0" xfId="53" applyNumberFormat="1" applyFont="1" applyFill="1" applyBorder="1" applyAlignment="1">
      <alignment horizontal="right" vertical="center" wrapText="1" readingOrder="2"/>
    </xf>
    <xf numFmtId="0" fontId="27" fillId="34" borderId="10" xfId="53" applyFont="1" applyFill="1" applyBorder="1" applyAlignment="1">
      <alignment horizontal="left" vertical="center" wrapText="1" readingOrder="2"/>
    </xf>
    <xf numFmtId="164" fontId="27" fillId="34" borderId="10" xfId="53" applyNumberFormat="1" applyFont="1" applyFill="1" applyBorder="1" applyAlignment="1">
      <alignment horizontal="right" vertical="center" wrapText="1" readingOrder="2"/>
    </xf>
    <xf numFmtId="0" fontId="27" fillId="35" borderId="10" xfId="53" applyFont="1" applyFill="1" applyBorder="1" applyAlignment="1">
      <alignment horizontal="left" vertical="center" wrapText="1" readingOrder="2"/>
    </xf>
    <xf numFmtId="164" fontId="27" fillId="35" borderId="10" xfId="53" applyNumberFormat="1" applyFont="1" applyFill="1" applyBorder="1" applyAlignment="1">
      <alignment horizontal="right" vertical="center" wrapText="1" readingOrder="2"/>
    </xf>
    <xf numFmtId="164" fontId="27" fillId="0" borderId="0" xfId="53" applyNumberFormat="1" applyFont="1" applyFill="1" applyBorder="1" applyAlignment="1">
      <alignment horizontal="right" vertical="center" wrapText="1" readingOrder="2"/>
    </xf>
    <xf numFmtId="0" fontId="26" fillId="0" borderId="0" xfId="53" applyFont="1" applyBorder="1" applyAlignment="1">
      <alignment vertical="center"/>
    </xf>
    <xf numFmtId="0" fontId="26" fillId="0" borderId="0" xfId="53" applyFont="1" applyBorder="1" applyAlignment="1">
      <alignment horizontal="right" vertical="center" wrapText="1" readingOrder="2"/>
    </xf>
    <xf numFmtId="0" fontId="26" fillId="0" borderId="0" xfId="53" applyFont="1" applyBorder="1" applyAlignment="1">
      <alignment vertical="center" wrapText="1" readingOrder="2"/>
    </xf>
    <xf numFmtId="0" fontId="27" fillId="34" borderId="10" xfId="53" applyFont="1" applyFill="1" applyBorder="1" applyAlignment="1">
      <alignment horizontal="right" vertical="center" wrapText="1" readingOrder="2"/>
    </xf>
    <xf numFmtId="164" fontId="27" fillId="34" borderId="10" xfId="53" applyNumberFormat="1" applyFont="1" applyFill="1" applyBorder="1" applyAlignment="1">
      <alignment vertical="center" wrapText="1" readingOrder="2"/>
    </xf>
    <xf numFmtId="0" fontId="27" fillId="35" borderId="0" xfId="53" applyFont="1" applyFill="1" applyBorder="1" applyAlignment="1">
      <alignment horizontal="right" vertical="center" wrapText="1" readingOrder="2"/>
    </xf>
    <xf numFmtId="0" fontId="27" fillId="35" borderId="0" xfId="53" applyFont="1" applyFill="1" applyBorder="1" applyAlignment="1">
      <alignment vertical="center" wrapText="1" readingOrder="2"/>
    </xf>
    <xf numFmtId="0" fontId="27" fillId="35" borderId="10" xfId="53" applyFont="1" applyFill="1" applyBorder="1" applyAlignment="1">
      <alignment horizontal="right" vertical="center" wrapText="1" readingOrder="2"/>
    </xf>
    <xf numFmtId="164" fontId="27" fillId="35" borderId="10" xfId="53" applyNumberFormat="1" applyFont="1" applyFill="1" applyBorder="1" applyAlignment="1">
      <alignment vertical="center" wrapText="1" readingOrder="2"/>
    </xf>
    <xf numFmtId="0" fontId="27" fillId="34" borderId="10" xfId="53" applyFont="1" applyFill="1" applyBorder="1" applyAlignment="1">
      <alignment vertical="center" wrapText="1" readingOrder="2"/>
    </xf>
    <xf numFmtId="164" fontId="26" fillId="0" borderId="0" xfId="53" applyNumberFormat="1" applyFont="1" applyBorder="1" applyAlignment="1">
      <alignment vertical="center" readingOrder="2"/>
    </xf>
    <xf numFmtId="0" fontId="26" fillId="0" borderId="0" xfId="53" applyFont="1" applyBorder="1" applyAlignment="1">
      <alignment horizontal="right" vertical="center" readingOrder="2"/>
    </xf>
    <xf numFmtId="0" fontId="3" fillId="2" borderId="0" xfId="53" applyFont="1" applyFill="1" applyBorder="1" applyAlignment="1">
      <alignment horizontal="left" vertical="center" wrapText="1" readingOrder="1"/>
    </xf>
    <xf numFmtId="0" fontId="3" fillId="2" borderId="0" xfId="53" applyFont="1" applyFill="1" applyBorder="1" applyAlignment="1">
      <alignment horizontal="right" vertical="center" wrapText="1" readingOrder="1"/>
    </xf>
    <xf numFmtId="0" fontId="29" fillId="0" borderId="0" xfId="53" applyFont="1" applyBorder="1" applyAlignment="1">
      <alignment horizontal="left" vertical="center" wrapText="1"/>
    </xf>
    <xf numFmtId="0" fontId="30" fillId="0" borderId="0" xfId="53" applyFont="1" applyBorder="1" applyAlignment="1">
      <alignment horizontal="left" vertical="center" wrapText="1"/>
    </xf>
    <xf numFmtId="0" fontId="3" fillId="2" borderId="0" xfId="53" applyFont="1" applyFill="1" applyBorder="1" applyAlignment="1">
      <alignment horizontal="right" vertical="center" wrapText="1" readingOrder="2"/>
    </xf>
    <xf numFmtId="0" fontId="3" fillId="2" borderId="0" xfId="53" applyFont="1" applyFill="1" applyBorder="1" applyAlignment="1">
      <alignment vertical="center" wrapText="1" readingOrder="2"/>
    </xf>
    <xf numFmtId="0" fontId="28" fillId="0" borderId="0" xfId="53" applyFont="1" applyBorder="1" applyAlignment="1">
      <alignment horizontal="right" vertical="center" wrapText="1"/>
    </xf>
  </cellXfs>
  <cellStyles count="54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A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3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F8974704-EE8A-49BD-8874-C149B23717E8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0000000}"/>
    <cellStyle name="Source" xfId="4" xr:uid="{00000000-0005-0000-0000-000031000000}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68CD-7D47-44B7-81DB-AB205214FBF7}">
  <sheetPr>
    <tabColor rgb="FFC00000"/>
  </sheetPr>
  <dimension ref="B2:H186"/>
  <sheetViews>
    <sheetView tabSelected="1" zoomScale="80" zoomScaleNormal="80" zoomScaleSheetLayoutView="80" workbookViewId="0">
      <selection activeCell="B1" sqref="B1"/>
    </sheetView>
  </sheetViews>
  <sheetFormatPr defaultRowHeight="12.75" x14ac:dyDescent="0.2"/>
  <cols>
    <col min="1" max="1" width="1" style="13" customWidth="1"/>
    <col min="2" max="2" width="68.42578125" style="6" bestFit="1" customWidth="1"/>
    <col min="3" max="4" width="10.5703125" style="15" customWidth="1"/>
    <col min="5" max="5" width="12" style="15" customWidth="1"/>
    <col min="6" max="6" width="10.5703125" style="13" customWidth="1"/>
    <col min="7" max="7" width="12.42578125" style="13" customWidth="1"/>
    <col min="8" max="253" width="9.140625" style="13"/>
    <col min="254" max="254" width="1" style="13" customWidth="1"/>
    <col min="255" max="255" width="39" style="13" customWidth="1"/>
    <col min="256" max="257" width="10.5703125" style="13" customWidth="1"/>
    <col min="258" max="258" width="12" style="13" customWidth="1"/>
    <col min="259" max="259" width="9.42578125" style="13" customWidth="1"/>
    <col min="260" max="260" width="39" style="13" customWidth="1"/>
    <col min="261" max="262" width="10.5703125" style="13" customWidth="1"/>
    <col min="263" max="263" width="12.42578125" style="13" customWidth="1"/>
    <col min="264" max="509" width="9.140625" style="13"/>
    <col min="510" max="510" width="1" style="13" customWidth="1"/>
    <col min="511" max="511" width="39" style="13" customWidth="1"/>
    <col min="512" max="513" width="10.5703125" style="13" customWidth="1"/>
    <col min="514" max="514" width="12" style="13" customWidth="1"/>
    <col min="515" max="515" width="9.42578125" style="13" customWidth="1"/>
    <col min="516" max="516" width="39" style="13" customWidth="1"/>
    <col min="517" max="518" width="10.5703125" style="13" customWidth="1"/>
    <col min="519" max="519" width="12.42578125" style="13" customWidth="1"/>
    <col min="520" max="765" width="9.140625" style="13"/>
    <col min="766" max="766" width="1" style="13" customWidth="1"/>
    <col min="767" max="767" width="39" style="13" customWidth="1"/>
    <col min="768" max="769" width="10.5703125" style="13" customWidth="1"/>
    <col min="770" max="770" width="12" style="13" customWidth="1"/>
    <col min="771" max="771" width="9.42578125" style="13" customWidth="1"/>
    <col min="772" max="772" width="39" style="13" customWidth="1"/>
    <col min="773" max="774" width="10.5703125" style="13" customWidth="1"/>
    <col min="775" max="775" width="12.42578125" style="13" customWidth="1"/>
    <col min="776" max="1021" width="9.140625" style="13"/>
    <col min="1022" max="1022" width="1" style="13" customWidth="1"/>
    <col min="1023" max="1023" width="39" style="13" customWidth="1"/>
    <col min="1024" max="1025" width="10.5703125" style="13" customWidth="1"/>
    <col min="1026" max="1026" width="12" style="13" customWidth="1"/>
    <col min="1027" max="1027" width="9.42578125" style="13" customWidth="1"/>
    <col min="1028" max="1028" width="39" style="13" customWidth="1"/>
    <col min="1029" max="1030" width="10.5703125" style="13" customWidth="1"/>
    <col min="1031" max="1031" width="12.42578125" style="13" customWidth="1"/>
    <col min="1032" max="1277" width="9.140625" style="13"/>
    <col min="1278" max="1278" width="1" style="13" customWidth="1"/>
    <col min="1279" max="1279" width="39" style="13" customWidth="1"/>
    <col min="1280" max="1281" width="10.5703125" style="13" customWidth="1"/>
    <col min="1282" max="1282" width="12" style="13" customWidth="1"/>
    <col min="1283" max="1283" width="9.42578125" style="13" customWidth="1"/>
    <col min="1284" max="1284" width="39" style="13" customWidth="1"/>
    <col min="1285" max="1286" width="10.5703125" style="13" customWidth="1"/>
    <col min="1287" max="1287" width="12.42578125" style="13" customWidth="1"/>
    <col min="1288" max="1533" width="9.140625" style="13"/>
    <col min="1534" max="1534" width="1" style="13" customWidth="1"/>
    <col min="1535" max="1535" width="39" style="13" customWidth="1"/>
    <col min="1536" max="1537" width="10.5703125" style="13" customWidth="1"/>
    <col min="1538" max="1538" width="12" style="13" customWidth="1"/>
    <col min="1539" max="1539" width="9.42578125" style="13" customWidth="1"/>
    <col min="1540" max="1540" width="39" style="13" customWidth="1"/>
    <col min="1541" max="1542" width="10.5703125" style="13" customWidth="1"/>
    <col min="1543" max="1543" width="12.42578125" style="13" customWidth="1"/>
    <col min="1544" max="1789" width="9.140625" style="13"/>
    <col min="1790" max="1790" width="1" style="13" customWidth="1"/>
    <col min="1791" max="1791" width="39" style="13" customWidth="1"/>
    <col min="1792" max="1793" width="10.5703125" style="13" customWidth="1"/>
    <col min="1794" max="1794" width="12" style="13" customWidth="1"/>
    <col min="1795" max="1795" width="9.42578125" style="13" customWidth="1"/>
    <col min="1796" max="1796" width="39" style="13" customWidth="1"/>
    <col min="1797" max="1798" width="10.5703125" style="13" customWidth="1"/>
    <col min="1799" max="1799" width="12.42578125" style="13" customWidth="1"/>
    <col min="1800" max="2045" width="9.140625" style="13"/>
    <col min="2046" max="2046" width="1" style="13" customWidth="1"/>
    <col min="2047" max="2047" width="39" style="13" customWidth="1"/>
    <col min="2048" max="2049" width="10.5703125" style="13" customWidth="1"/>
    <col min="2050" max="2050" width="12" style="13" customWidth="1"/>
    <col min="2051" max="2051" width="9.42578125" style="13" customWidth="1"/>
    <col min="2052" max="2052" width="39" style="13" customWidth="1"/>
    <col min="2053" max="2054" width="10.5703125" style="13" customWidth="1"/>
    <col min="2055" max="2055" width="12.42578125" style="13" customWidth="1"/>
    <col min="2056" max="2301" width="9.140625" style="13"/>
    <col min="2302" max="2302" width="1" style="13" customWidth="1"/>
    <col min="2303" max="2303" width="39" style="13" customWidth="1"/>
    <col min="2304" max="2305" width="10.5703125" style="13" customWidth="1"/>
    <col min="2306" max="2306" width="12" style="13" customWidth="1"/>
    <col min="2307" max="2307" width="9.42578125" style="13" customWidth="1"/>
    <col min="2308" max="2308" width="39" style="13" customWidth="1"/>
    <col min="2309" max="2310" width="10.5703125" style="13" customWidth="1"/>
    <col min="2311" max="2311" width="12.42578125" style="13" customWidth="1"/>
    <col min="2312" max="2557" width="9.140625" style="13"/>
    <col min="2558" max="2558" width="1" style="13" customWidth="1"/>
    <col min="2559" max="2559" width="39" style="13" customWidth="1"/>
    <col min="2560" max="2561" width="10.5703125" style="13" customWidth="1"/>
    <col min="2562" max="2562" width="12" style="13" customWidth="1"/>
    <col min="2563" max="2563" width="9.42578125" style="13" customWidth="1"/>
    <col min="2564" max="2564" width="39" style="13" customWidth="1"/>
    <col min="2565" max="2566" width="10.5703125" style="13" customWidth="1"/>
    <col min="2567" max="2567" width="12.42578125" style="13" customWidth="1"/>
    <col min="2568" max="2813" width="9.140625" style="13"/>
    <col min="2814" max="2814" width="1" style="13" customWidth="1"/>
    <col min="2815" max="2815" width="39" style="13" customWidth="1"/>
    <col min="2816" max="2817" width="10.5703125" style="13" customWidth="1"/>
    <col min="2818" max="2818" width="12" style="13" customWidth="1"/>
    <col min="2819" max="2819" width="9.42578125" style="13" customWidth="1"/>
    <col min="2820" max="2820" width="39" style="13" customWidth="1"/>
    <col min="2821" max="2822" width="10.5703125" style="13" customWidth="1"/>
    <col min="2823" max="2823" width="12.42578125" style="13" customWidth="1"/>
    <col min="2824" max="3069" width="9.140625" style="13"/>
    <col min="3070" max="3070" width="1" style="13" customWidth="1"/>
    <col min="3071" max="3071" width="39" style="13" customWidth="1"/>
    <col min="3072" max="3073" width="10.5703125" style="13" customWidth="1"/>
    <col min="3074" max="3074" width="12" style="13" customWidth="1"/>
    <col min="3075" max="3075" width="9.42578125" style="13" customWidth="1"/>
    <col min="3076" max="3076" width="39" style="13" customWidth="1"/>
    <col min="3077" max="3078" width="10.5703125" style="13" customWidth="1"/>
    <col min="3079" max="3079" width="12.42578125" style="13" customWidth="1"/>
    <col min="3080" max="3325" width="9.140625" style="13"/>
    <col min="3326" max="3326" width="1" style="13" customWidth="1"/>
    <col min="3327" max="3327" width="39" style="13" customWidth="1"/>
    <col min="3328" max="3329" width="10.5703125" style="13" customWidth="1"/>
    <col min="3330" max="3330" width="12" style="13" customWidth="1"/>
    <col min="3331" max="3331" width="9.42578125" style="13" customWidth="1"/>
    <col min="3332" max="3332" width="39" style="13" customWidth="1"/>
    <col min="3333" max="3334" width="10.5703125" style="13" customWidth="1"/>
    <col min="3335" max="3335" width="12.42578125" style="13" customWidth="1"/>
    <col min="3336" max="3581" width="9.140625" style="13"/>
    <col min="3582" max="3582" width="1" style="13" customWidth="1"/>
    <col min="3583" max="3583" width="39" style="13" customWidth="1"/>
    <col min="3584" max="3585" width="10.5703125" style="13" customWidth="1"/>
    <col min="3586" max="3586" width="12" style="13" customWidth="1"/>
    <col min="3587" max="3587" width="9.42578125" style="13" customWidth="1"/>
    <col min="3588" max="3588" width="39" style="13" customWidth="1"/>
    <col min="3589" max="3590" width="10.5703125" style="13" customWidth="1"/>
    <col min="3591" max="3591" width="12.42578125" style="13" customWidth="1"/>
    <col min="3592" max="3837" width="9.140625" style="13"/>
    <col min="3838" max="3838" width="1" style="13" customWidth="1"/>
    <col min="3839" max="3839" width="39" style="13" customWidth="1"/>
    <col min="3840" max="3841" width="10.5703125" style="13" customWidth="1"/>
    <col min="3842" max="3842" width="12" style="13" customWidth="1"/>
    <col min="3843" max="3843" width="9.42578125" style="13" customWidth="1"/>
    <col min="3844" max="3844" width="39" style="13" customWidth="1"/>
    <col min="3845" max="3846" width="10.5703125" style="13" customWidth="1"/>
    <col min="3847" max="3847" width="12.42578125" style="13" customWidth="1"/>
    <col min="3848" max="4093" width="9.140625" style="13"/>
    <col min="4094" max="4094" width="1" style="13" customWidth="1"/>
    <col min="4095" max="4095" width="39" style="13" customWidth="1"/>
    <col min="4096" max="4097" width="10.5703125" style="13" customWidth="1"/>
    <col min="4098" max="4098" width="12" style="13" customWidth="1"/>
    <col min="4099" max="4099" width="9.42578125" style="13" customWidth="1"/>
    <col min="4100" max="4100" width="39" style="13" customWidth="1"/>
    <col min="4101" max="4102" width="10.5703125" style="13" customWidth="1"/>
    <col min="4103" max="4103" width="12.42578125" style="13" customWidth="1"/>
    <col min="4104" max="4349" width="9.140625" style="13"/>
    <col min="4350" max="4350" width="1" style="13" customWidth="1"/>
    <col min="4351" max="4351" width="39" style="13" customWidth="1"/>
    <col min="4352" max="4353" width="10.5703125" style="13" customWidth="1"/>
    <col min="4354" max="4354" width="12" style="13" customWidth="1"/>
    <col min="4355" max="4355" width="9.42578125" style="13" customWidth="1"/>
    <col min="4356" max="4356" width="39" style="13" customWidth="1"/>
    <col min="4357" max="4358" width="10.5703125" style="13" customWidth="1"/>
    <col min="4359" max="4359" width="12.42578125" style="13" customWidth="1"/>
    <col min="4360" max="4605" width="9.140625" style="13"/>
    <col min="4606" max="4606" width="1" style="13" customWidth="1"/>
    <col min="4607" max="4607" width="39" style="13" customWidth="1"/>
    <col min="4608" max="4609" width="10.5703125" style="13" customWidth="1"/>
    <col min="4610" max="4610" width="12" style="13" customWidth="1"/>
    <col min="4611" max="4611" width="9.42578125" style="13" customWidth="1"/>
    <col min="4612" max="4612" width="39" style="13" customWidth="1"/>
    <col min="4613" max="4614" width="10.5703125" style="13" customWidth="1"/>
    <col min="4615" max="4615" width="12.42578125" style="13" customWidth="1"/>
    <col min="4616" max="4861" width="9.140625" style="13"/>
    <col min="4862" max="4862" width="1" style="13" customWidth="1"/>
    <col min="4863" max="4863" width="39" style="13" customWidth="1"/>
    <col min="4864" max="4865" width="10.5703125" style="13" customWidth="1"/>
    <col min="4866" max="4866" width="12" style="13" customWidth="1"/>
    <col min="4867" max="4867" width="9.42578125" style="13" customWidth="1"/>
    <col min="4868" max="4868" width="39" style="13" customWidth="1"/>
    <col min="4869" max="4870" width="10.5703125" style="13" customWidth="1"/>
    <col min="4871" max="4871" width="12.42578125" style="13" customWidth="1"/>
    <col min="4872" max="5117" width="9.140625" style="13"/>
    <col min="5118" max="5118" width="1" style="13" customWidth="1"/>
    <col min="5119" max="5119" width="39" style="13" customWidth="1"/>
    <col min="5120" max="5121" width="10.5703125" style="13" customWidth="1"/>
    <col min="5122" max="5122" width="12" style="13" customWidth="1"/>
    <col min="5123" max="5123" width="9.42578125" style="13" customWidth="1"/>
    <col min="5124" max="5124" width="39" style="13" customWidth="1"/>
    <col min="5125" max="5126" width="10.5703125" style="13" customWidth="1"/>
    <col min="5127" max="5127" width="12.42578125" style="13" customWidth="1"/>
    <col min="5128" max="5373" width="9.140625" style="13"/>
    <col min="5374" max="5374" width="1" style="13" customWidth="1"/>
    <col min="5375" max="5375" width="39" style="13" customWidth="1"/>
    <col min="5376" max="5377" width="10.5703125" style="13" customWidth="1"/>
    <col min="5378" max="5378" width="12" style="13" customWidth="1"/>
    <col min="5379" max="5379" width="9.42578125" style="13" customWidth="1"/>
    <col min="5380" max="5380" width="39" style="13" customWidth="1"/>
    <col min="5381" max="5382" width="10.5703125" style="13" customWidth="1"/>
    <col min="5383" max="5383" width="12.42578125" style="13" customWidth="1"/>
    <col min="5384" max="5629" width="9.140625" style="13"/>
    <col min="5630" max="5630" width="1" style="13" customWidth="1"/>
    <col min="5631" max="5631" width="39" style="13" customWidth="1"/>
    <col min="5632" max="5633" width="10.5703125" style="13" customWidth="1"/>
    <col min="5634" max="5634" width="12" style="13" customWidth="1"/>
    <col min="5635" max="5635" width="9.42578125" style="13" customWidth="1"/>
    <col min="5636" max="5636" width="39" style="13" customWidth="1"/>
    <col min="5637" max="5638" width="10.5703125" style="13" customWidth="1"/>
    <col min="5639" max="5639" width="12.42578125" style="13" customWidth="1"/>
    <col min="5640" max="5885" width="9.140625" style="13"/>
    <col min="5886" max="5886" width="1" style="13" customWidth="1"/>
    <col min="5887" max="5887" width="39" style="13" customWidth="1"/>
    <col min="5888" max="5889" width="10.5703125" style="13" customWidth="1"/>
    <col min="5890" max="5890" width="12" style="13" customWidth="1"/>
    <col min="5891" max="5891" width="9.42578125" style="13" customWidth="1"/>
    <col min="5892" max="5892" width="39" style="13" customWidth="1"/>
    <col min="5893" max="5894" width="10.5703125" style="13" customWidth="1"/>
    <col min="5895" max="5895" width="12.42578125" style="13" customWidth="1"/>
    <col min="5896" max="6141" width="9.140625" style="13"/>
    <col min="6142" max="6142" width="1" style="13" customWidth="1"/>
    <col min="6143" max="6143" width="39" style="13" customWidth="1"/>
    <col min="6144" max="6145" width="10.5703125" style="13" customWidth="1"/>
    <col min="6146" max="6146" width="12" style="13" customWidth="1"/>
    <col min="6147" max="6147" width="9.42578125" style="13" customWidth="1"/>
    <col min="6148" max="6148" width="39" style="13" customWidth="1"/>
    <col min="6149" max="6150" width="10.5703125" style="13" customWidth="1"/>
    <col min="6151" max="6151" width="12.42578125" style="13" customWidth="1"/>
    <col min="6152" max="6397" width="9.140625" style="13"/>
    <col min="6398" max="6398" width="1" style="13" customWidth="1"/>
    <col min="6399" max="6399" width="39" style="13" customWidth="1"/>
    <col min="6400" max="6401" width="10.5703125" style="13" customWidth="1"/>
    <col min="6402" max="6402" width="12" style="13" customWidth="1"/>
    <col min="6403" max="6403" width="9.42578125" style="13" customWidth="1"/>
    <col min="6404" max="6404" width="39" style="13" customWidth="1"/>
    <col min="6405" max="6406" width="10.5703125" style="13" customWidth="1"/>
    <col min="6407" max="6407" width="12.42578125" style="13" customWidth="1"/>
    <col min="6408" max="6653" width="9.140625" style="13"/>
    <col min="6654" max="6654" width="1" style="13" customWidth="1"/>
    <col min="6655" max="6655" width="39" style="13" customWidth="1"/>
    <col min="6656" max="6657" width="10.5703125" style="13" customWidth="1"/>
    <col min="6658" max="6658" width="12" style="13" customWidth="1"/>
    <col min="6659" max="6659" width="9.42578125" style="13" customWidth="1"/>
    <col min="6660" max="6660" width="39" style="13" customWidth="1"/>
    <col min="6661" max="6662" width="10.5703125" style="13" customWidth="1"/>
    <col min="6663" max="6663" width="12.42578125" style="13" customWidth="1"/>
    <col min="6664" max="6909" width="9.140625" style="13"/>
    <col min="6910" max="6910" width="1" style="13" customWidth="1"/>
    <col min="6911" max="6911" width="39" style="13" customWidth="1"/>
    <col min="6912" max="6913" width="10.5703125" style="13" customWidth="1"/>
    <col min="6914" max="6914" width="12" style="13" customWidth="1"/>
    <col min="6915" max="6915" width="9.42578125" style="13" customWidth="1"/>
    <col min="6916" max="6916" width="39" style="13" customWidth="1"/>
    <col min="6917" max="6918" width="10.5703125" style="13" customWidth="1"/>
    <col min="6919" max="6919" width="12.42578125" style="13" customWidth="1"/>
    <col min="6920" max="7165" width="9.140625" style="13"/>
    <col min="7166" max="7166" width="1" style="13" customWidth="1"/>
    <col min="7167" max="7167" width="39" style="13" customWidth="1"/>
    <col min="7168" max="7169" width="10.5703125" style="13" customWidth="1"/>
    <col min="7170" max="7170" width="12" style="13" customWidth="1"/>
    <col min="7171" max="7171" width="9.42578125" style="13" customWidth="1"/>
    <col min="7172" max="7172" width="39" style="13" customWidth="1"/>
    <col min="7173" max="7174" width="10.5703125" style="13" customWidth="1"/>
    <col min="7175" max="7175" width="12.42578125" style="13" customWidth="1"/>
    <col min="7176" max="7421" width="9.140625" style="13"/>
    <col min="7422" max="7422" width="1" style="13" customWidth="1"/>
    <col min="7423" max="7423" width="39" style="13" customWidth="1"/>
    <col min="7424" max="7425" width="10.5703125" style="13" customWidth="1"/>
    <col min="7426" max="7426" width="12" style="13" customWidth="1"/>
    <col min="7427" max="7427" width="9.42578125" style="13" customWidth="1"/>
    <col min="7428" max="7428" width="39" style="13" customWidth="1"/>
    <col min="7429" max="7430" width="10.5703125" style="13" customWidth="1"/>
    <col min="7431" max="7431" width="12.42578125" style="13" customWidth="1"/>
    <col min="7432" max="7677" width="9.140625" style="13"/>
    <col min="7678" max="7678" width="1" style="13" customWidth="1"/>
    <col min="7679" max="7679" width="39" style="13" customWidth="1"/>
    <col min="7680" max="7681" width="10.5703125" style="13" customWidth="1"/>
    <col min="7682" max="7682" width="12" style="13" customWidth="1"/>
    <col min="7683" max="7683" width="9.42578125" style="13" customWidth="1"/>
    <col min="7684" max="7684" width="39" style="13" customWidth="1"/>
    <col min="7685" max="7686" width="10.5703125" style="13" customWidth="1"/>
    <col min="7687" max="7687" width="12.42578125" style="13" customWidth="1"/>
    <col min="7688" max="7933" width="9.140625" style="13"/>
    <col min="7934" max="7934" width="1" style="13" customWidth="1"/>
    <col min="7935" max="7935" width="39" style="13" customWidth="1"/>
    <col min="7936" max="7937" width="10.5703125" style="13" customWidth="1"/>
    <col min="7938" max="7938" width="12" style="13" customWidth="1"/>
    <col min="7939" max="7939" width="9.42578125" style="13" customWidth="1"/>
    <col min="7940" max="7940" width="39" style="13" customWidth="1"/>
    <col min="7941" max="7942" width="10.5703125" style="13" customWidth="1"/>
    <col min="7943" max="7943" width="12.42578125" style="13" customWidth="1"/>
    <col min="7944" max="8189" width="9.140625" style="13"/>
    <col min="8190" max="8190" width="1" style="13" customWidth="1"/>
    <col min="8191" max="8191" width="39" style="13" customWidth="1"/>
    <col min="8192" max="8193" width="10.5703125" style="13" customWidth="1"/>
    <col min="8194" max="8194" width="12" style="13" customWidth="1"/>
    <col min="8195" max="8195" width="9.42578125" style="13" customWidth="1"/>
    <col min="8196" max="8196" width="39" style="13" customWidth="1"/>
    <col min="8197" max="8198" width="10.5703125" style="13" customWidth="1"/>
    <col min="8199" max="8199" width="12.42578125" style="13" customWidth="1"/>
    <col min="8200" max="8445" width="9.140625" style="13"/>
    <col min="8446" max="8446" width="1" style="13" customWidth="1"/>
    <col min="8447" max="8447" width="39" style="13" customWidth="1"/>
    <col min="8448" max="8449" width="10.5703125" style="13" customWidth="1"/>
    <col min="8450" max="8450" width="12" style="13" customWidth="1"/>
    <col min="8451" max="8451" width="9.42578125" style="13" customWidth="1"/>
    <col min="8452" max="8452" width="39" style="13" customWidth="1"/>
    <col min="8453" max="8454" width="10.5703125" style="13" customWidth="1"/>
    <col min="8455" max="8455" width="12.42578125" style="13" customWidth="1"/>
    <col min="8456" max="8701" width="9.140625" style="13"/>
    <col min="8702" max="8702" width="1" style="13" customWidth="1"/>
    <col min="8703" max="8703" width="39" style="13" customWidth="1"/>
    <col min="8704" max="8705" width="10.5703125" style="13" customWidth="1"/>
    <col min="8706" max="8706" width="12" style="13" customWidth="1"/>
    <col min="8707" max="8707" width="9.42578125" style="13" customWidth="1"/>
    <col min="8708" max="8708" width="39" style="13" customWidth="1"/>
    <col min="8709" max="8710" width="10.5703125" style="13" customWidth="1"/>
    <col min="8711" max="8711" width="12.42578125" style="13" customWidth="1"/>
    <col min="8712" max="8957" width="9.140625" style="13"/>
    <col min="8958" max="8958" width="1" style="13" customWidth="1"/>
    <col min="8959" max="8959" width="39" style="13" customWidth="1"/>
    <col min="8960" max="8961" width="10.5703125" style="13" customWidth="1"/>
    <col min="8962" max="8962" width="12" style="13" customWidth="1"/>
    <col min="8963" max="8963" width="9.42578125" style="13" customWidth="1"/>
    <col min="8964" max="8964" width="39" style="13" customWidth="1"/>
    <col min="8965" max="8966" width="10.5703125" style="13" customWidth="1"/>
    <col min="8967" max="8967" width="12.42578125" style="13" customWidth="1"/>
    <col min="8968" max="9213" width="9.140625" style="13"/>
    <col min="9214" max="9214" width="1" style="13" customWidth="1"/>
    <col min="9215" max="9215" width="39" style="13" customWidth="1"/>
    <col min="9216" max="9217" width="10.5703125" style="13" customWidth="1"/>
    <col min="9218" max="9218" width="12" style="13" customWidth="1"/>
    <col min="9219" max="9219" width="9.42578125" style="13" customWidth="1"/>
    <col min="9220" max="9220" width="39" style="13" customWidth="1"/>
    <col min="9221" max="9222" width="10.5703125" style="13" customWidth="1"/>
    <col min="9223" max="9223" width="12.42578125" style="13" customWidth="1"/>
    <col min="9224" max="9469" width="9.140625" style="13"/>
    <col min="9470" max="9470" width="1" style="13" customWidth="1"/>
    <col min="9471" max="9471" width="39" style="13" customWidth="1"/>
    <col min="9472" max="9473" width="10.5703125" style="13" customWidth="1"/>
    <col min="9474" max="9474" width="12" style="13" customWidth="1"/>
    <col min="9475" max="9475" width="9.42578125" style="13" customWidth="1"/>
    <col min="9476" max="9476" width="39" style="13" customWidth="1"/>
    <col min="9477" max="9478" width="10.5703125" style="13" customWidth="1"/>
    <col min="9479" max="9479" width="12.42578125" style="13" customWidth="1"/>
    <col min="9480" max="9725" width="9.140625" style="13"/>
    <col min="9726" max="9726" width="1" style="13" customWidth="1"/>
    <col min="9727" max="9727" width="39" style="13" customWidth="1"/>
    <col min="9728" max="9729" width="10.5703125" style="13" customWidth="1"/>
    <col min="9730" max="9730" width="12" style="13" customWidth="1"/>
    <col min="9731" max="9731" width="9.42578125" style="13" customWidth="1"/>
    <col min="9732" max="9732" width="39" style="13" customWidth="1"/>
    <col min="9733" max="9734" width="10.5703125" style="13" customWidth="1"/>
    <col min="9735" max="9735" width="12.42578125" style="13" customWidth="1"/>
    <col min="9736" max="9981" width="9.140625" style="13"/>
    <col min="9982" max="9982" width="1" style="13" customWidth="1"/>
    <col min="9983" max="9983" width="39" style="13" customWidth="1"/>
    <col min="9984" max="9985" width="10.5703125" style="13" customWidth="1"/>
    <col min="9986" max="9986" width="12" style="13" customWidth="1"/>
    <col min="9987" max="9987" width="9.42578125" style="13" customWidth="1"/>
    <col min="9988" max="9988" width="39" style="13" customWidth="1"/>
    <col min="9989" max="9990" width="10.5703125" style="13" customWidth="1"/>
    <col min="9991" max="9991" width="12.42578125" style="13" customWidth="1"/>
    <col min="9992" max="10237" width="9.140625" style="13"/>
    <col min="10238" max="10238" width="1" style="13" customWidth="1"/>
    <col min="10239" max="10239" width="39" style="13" customWidth="1"/>
    <col min="10240" max="10241" width="10.5703125" style="13" customWidth="1"/>
    <col min="10242" max="10242" width="12" style="13" customWidth="1"/>
    <col min="10243" max="10243" width="9.42578125" style="13" customWidth="1"/>
    <col min="10244" max="10244" width="39" style="13" customWidth="1"/>
    <col min="10245" max="10246" width="10.5703125" style="13" customWidth="1"/>
    <col min="10247" max="10247" width="12.42578125" style="13" customWidth="1"/>
    <col min="10248" max="10493" width="9.140625" style="13"/>
    <col min="10494" max="10494" width="1" style="13" customWidth="1"/>
    <col min="10495" max="10495" width="39" style="13" customWidth="1"/>
    <col min="10496" max="10497" width="10.5703125" style="13" customWidth="1"/>
    <col min="10498" max="10498" width="12" style="13" customWidth="1"/>
    <col min="10499" max="10499" width="9.42578125" style="13" customWidth="1"/>
    <col min="10500" max="10500" width="39" style="13" customWidth="1"/>
    <col min="10501" max="10502" width="10.5703125" style="13" customWidth="1"/>
    <col min="10503" max="10503" width="12.42578125" style="13" customWidth="1"/>
    <col min="10504" max="10749" width="9.140625" style="13"/>
    <col min="10750" max="10750" width="1" style="13" customWidth="1"/>
    <col min="10751" max="10751" width="39" style="13" customWidth="1"/>
    <col min="10752" max="10753" width="10.5703125" style="13" customWidth="1"/>
    <col min="10754" max="10754" width="12" style="13" customWidth="1"/>
    <col min="10755" max="10755" width="9.42578125" style="13" customWidth="1"/>
    <col min="10756" max="10756" width="39" style="13" customWidth="1"/>
    <col min="10757" max="10758" width="10.5703125" style="13" customWidth="1"/>
    <col min="10759" max="10759" width="12.42578125" style="13" customWidth="1"/>
    <col min="10760" max="11005" width="9.140625" style="13"/>
    <col min="11006" max="11006" width="1" style="13" customWidth="1"/>
    <col min="11007" max="11007" width="39" style="13" customWidth="1"/>
    <col min="11008" max="11009" width="10.5703125" style="13" customWidth="1"/>
    <col min="11010" max="11010" width="12" style="13" customWidth="1"/>
    <col min="11011" max="11011" width="9.42578125" style="13" customWidth="1"/>
    <col min="11012" max="11012" width="39" style="13" customWidth="1"/>
    <col min="11013" max="11014" width="10.5703125" style="13" customWidth="1"/>
    <col min="11015" max="11015" width="12.42578125" style="13" customWidth="1"/>
    <col min="11016" max="11261" width="9.140625" style="13"/>
    <col min="11262" max="11262" width="1" style="13" customWidth="1"/>
    <col min="11263" max="11263" width="39" style="13" customWidth="1"/>
    <col min="11264" max="11265" width="10.5703125" style="13" customWidth="1"/>
    <col min="11266" max="11266" width="12" style="13" customWidth="1"/>
    <col min="11267" max="11267" width="9.42578125" style="13" customWidth="1"/>
    <col min="11268" max="11268" width="39" style="13" customWidth="1"/>
    <col min="11269" max="11270" width="10.5703125" style="13" customWidth="1"/>
    <col min="11271" max="11271" width="12.42578125" style="13" customWidth="1"/>
    <col min="11272" max="11517" width="9.140625" style="13"/>
    <col min="11518" max="11518" width="1" style="13" customWidth="1"/>
    <col min="11519" max="11519" width="39" style="13" customWidth="1"/>
    <col min="11520" max="11521" width="10.5703125" style="13" customWidth="1"/>
    <col min="11522" max="11522" width="12" style="13" customWidth="1"/>
    <col min="11523" max="11523" width="9.42578125" style="13" customWidth="1"/>
    <col min="11524" max="11524" width="39" style="13" customWidth="1"/>
    <col min="11525" max="11526" width="10.5703125" style="13" customWidth="1"/>
    <col min="11527" max="11527" width="12.42578125" style="13" customWidth="1"/>
    <col min="11528" max="11773" width="9.140625" style="13"/>
    <col min="11774" max="11774" width="1" style="13" customWidth="1"/>
    <col min="11775" max="11775" width="39" style="13" customWidth="1"/>
    <col min="11776" max="11777" width="10.5703125" style="13" customWidth="1"/>
    <col min="11778" max="11778" width="12" style="13" customWidth="1"/>
    <col min="11779" max="11779" width="9.42578125" style="13" customWidth="1"/>
    <col min="11780" max="11780" width="39" style="13" customWidth="1"/>
    <col min="11781" max="11782" width="10.5703125" style="13" customWidth="1"/>
    <col min="11783" max="11783" width="12.42578125" style="13" customWidth="1"/>
    <col min="11784" max="12029" width="9.140625" style="13"/>
    <col min="12030" max="12030" width="1" style="13" customWidth="1"/>
    <col min="12031" max="12031" width="39" style="13" customWidth="1"/>
    <col min="12032" max="12033" width="10.5703125" style="13" customWidth="1"/>
    <col min="12034" max="12034" width="12" style="13" customWidth="1"/>
    <col min="12035" max="12035" width="9.42578125" style="13" customWidth="1"/>
    <col min="12036" max="12036" width="39" style="13" customWidth="1"/>
    <col min="12037" max="12038" width="10.5703125" style="13" customWidth="1"/>
    <col min="12039" max="12039" width="12.42578125" style="13" customWidth="1"/>
    <col min="12040" max="12285" width="9.140625" style="13"/>
    <col min="12286" max="12286" width="1" style="13" customWidth="1"/>
    <col min="12287" max="12287" width="39" style="13" customWidth="1"/>
    <col min="12288" max="12289" width="10.5703125" style="13" customWidth="1"/>
    <col min="12290" max="12290" width="12" style="13" customWidth="1"/>
    <col min="12291" max="12291" width="9.42578125" style="13" customWidth="1"/>
    <col min="12292" max="12292" width="39" style="13" customWidth="1"/>
    <col min="12293" max="12294" width="10.5703125" style="13" customWidth="1"/>
    <col min="12295" max="12295" width="12.42578125" style="13" customWidth="1"/>
    <col min="12296" max="12541" width="9.140625" style="13"/>
    <col min="12542" max="12542" width="1" style="13" customWidth="1"/>
    <col min="12543" max="12543" width="39" style="13" customWidth="1"/>
    <col min="12544" max="12545" width="10.5703125" style="13" customWidth="1"/>
    <col min="12546" max="12546" width="12" style="13" customWidth="1"/>
    <col min="12547" max="12547" width="9.42578125" style="13" customWidth="1"/>
    <col min="12548" max="12548" width="39" style="13" customWidth="1"/>
    <col min="12549" max="12550" width="10.5703125" style="13" customWidth="1"/>
    <col min="12551" max="12551" width="12.42578125" style="13" customWidth="1"/>
    <col min="12552" max="12797" width="9.140625" style="13"/>
    <col min="12798" max="12798" width="1" style="13" customWidth="1"/>
    <col min="12799" max="12799" width="39" style="13" customWidth="1"/>
    <col min="12800" max="12801" width="10.5703125" style="13" customWidth="1"/>
    <col min="12802" max="12802" width="12" style="13" customWidth="1"/>
    <col min="12803" max="12803" width="9.42578125" style="13" customWidth="1"/>
    <col min="12804" max="12804" width="39" style="13" customWidth="1"/>
    <col min="12805" max="12806" width="10.5703125" style="13" customWidth="1"/>
    <col min="12807" max="12807" width="12.42578125" style="13" customWidth="1"/>
    <col min="12808" max="13053" width="9.140625" style="13"/>
    <col min="13054" max="13054" width="1" style="13" customWidth="1"/>
    <col min="13055" max="13055" width="39" style="13" customWidth="1"/>
    <col min="13056" max="13057" width="10.5703125" style="13" customWidth="1"/>
    <col min="13058" max="13058" width="12" style="13" customWidth="1"/>
    <col min="13059" max="13059" width="9.42578125" style="13" customWidth="1"/>
    <col min="13060" max="13060" width="39" style="13" customWidth="1"/>
    <col min="13061" max="13062" width="10.5703125" style="13" customWidth="1"/>
    <col min="13063" max="13063" width="12.42578125" style="13" customWidth="1"/>
    <col min="13064" max="13309" width="9.140625" style="13"/>
    <col min="13310" max="13310" width="1" style="13" customWidth="1"/>
    <col min="13311" max="13311" width="39" style="13" customWidth="1"/>
    <col min="13312" max="13313" width="10.5703125" style="13" customWidth="1"/>
    <col min="13314" max="13314" width="12" style="13" customWidth="1"/>
    <col min="13315" max="13315" width="9.42578125" style="13" customWidth="1"/>
    <col min="13316" max="13316" width="39" style="13" customWidth="1"/>
    <col min="13317" max="13318" width="10.5703125" style="13" customWidth="1"/>
    <col min="13319" max="13319" width="12.42578125" style="13" customWidth="1"/>
    <col min="13320" max="13565" width="9.140625" style="13"/>
    <col min="13566" max="13566" width="1" style="13" customWidth="1"/>
    <col min="13567" max="13567" width="39" style="13" customWidth="1"/>
    <col min="13568" max="13569" width="10.5703125" style="13" customWidth="1"/>
    <col min="13570" max="13570" width="12" style="13" customWidth="1"/>
    <col min="13571" max="13571" width="9.42578125" style="13" customWidth="1"/>
    <col min="13572" max="13572" width="39" style="13" customWidth="1"/>
    <col min="13573" max="13574" width="10.5703125" style="13" customWidth="1"/>
    <col min="13575" max="13575" width="12.42578125" style="13" customWidth="1"/>
    <col min="13576" max="13821" width="9.140625" style="13"/>
    <col min="13822" max="13822" width="1" style="13" customWidth="1"/>
    <col min="13823" max="13823" width="39" style="13" customWidth="1"/>
    <col min="13824" max="13825" width="10.5703125" style="13" customWidth="1"/>
    <col min="13826" max="13826" width="12" style="13" customWidth="1"/>
    <col min="13827" max="13827" width="9.42578125" style="13" customWidth="1"/>
    <col min="13828" max="13828" width="39" style="13" customWidth="1"/>
    <col min="13829" max="13830" width="10.5703125" style="13" customWidth="1"/>
    <col min="13831" max="13831" width="12.42578125" style="13" customWidth="1"/>
    <col min="13832" max="14077" width="9.140625" style="13"/>
    <col min="14078" max="14078" width="1" style="13" customWidth="1"/>
    <col min="14079" max="14079" width="39" style="13" customWidth="1"/>
    <col min="14080" max="14081" width="10.5703125" style="13" customWidth="1"/>
    <col min="14082" max="14082" width="12" style="13" customWidth="1"/>
    <col min="14083" max="14083" width="9.42578125" style="13" customWidth="1"/>
    <col min="14084" max="14084" width="39" style="13" customWidth="1"/>
    <col min="14085" max="14086" width="10.5703125" style="13" customWidth="1"/>
    <col min="14087" max="14087" width="12.42578125" style="13" customWidth="1"/>
    <col min="14088" max="14333" width="9.140625" style="13"/>
    <col min="14334" max="14334" width="1" style="13" customWidth="1"/>
    <col min="14335" max="14335" width="39" style="13" customWidth="1"/>
    <col min="14336" max="14337" width="10.5703125" style="13" customWidth="1"/>
    <col min="14338" max="14338" width="12" style="13" customWidth="1"/>
    <col min="14339" max="14339" width="9.42578125" style="13" customWidth="1"/>
    <col min="14340" max="14340" width="39" style="13" customWidth="1"/>
    <col min="14341" max="14342" width="10.5703125" style="13" customWidth="1"/>
    <col min="14343" max="14343" width="12.42578125" style="13" customWidth="1"/>
    <col min="14344" max="14589" width="9.140625" style="13"/>
    <col min="14590" max="14590" width="1" style="13" customWidth="1"/>
    <col min="14591" max="14591" width="39" style="13" customWidth="1"/>
    <col min="14592" max="14593" width="10.5703125" style="13" customWidth="1"/>
    <col min="14594" max="14594" width="12" style="13" customWidth="1"/>
    <col min="14595" max="14595" width="9.42578125" style="13" customWidth="1"/>
    <col min="14596" max="14596" width="39" style="13" customWidth="1"/>
    <col min="14597" max="14598" width="10.5703125" style="13" customWidth="1"/>
    <col min="14599" max="14599" width="12.42578125" style="13" customWidth="1"/>
    <col min="14600" max="14845" width="9.140625" style="13"/>
    <col min="14846" max="14846" width="1" style="13" customWidth="1"/>
    <col min="14847" max="14847" width="39" style="13" customWidth="1"/>
    <col min="14848" max="14849" width="10.5703125" style="13" customWidth="1"/>
    <col min="14850" max="14850" width="12" style="13" customWidth="1"/>
    <col min="14851" max="14851" width="9.42578125" style="13" customWidth="1"/>
    <col min="14852" max="14852" width="39" style="13" customWidth="1"/>
    <col min="14853" max="14854" width="10.5703125" style="13" customWidth="1"/>
    <col min="14855" max="14855" width="12.42578125" style="13" customWidth="1"/>
    <col min="14856" max="15101" width="9.140625" style="13"/>
    <col min="15102" max="15102" width="1" style="13" customWidth="1"/>
    <col min="15103" max="15103" width="39" style="13" customWidth="1"/>
    <col min="15104" max="15105" width="10.5703125" style="13" customWidth="1"/>
    <col min="15106" max="15106" width="12" style="13" customWidth="1"/>
    <col min="15107" max="15107" width="9.42578125" style="13" customWidth="1"/>
    <col min="15108" max="15108" width="39" style="13" customWidth="1"/>
    <col min="15109" max="15110" width="10.5703125" style="13" customWidth="1"/>
    <col min="15111" max="15111" width="12.42578125" style="13" customWidth="1"/>
    <col min="15112" max="15357" width="9.140625" style="13"/>
    <col min="15358" max="15358" width="1" style="13" customWidth="1"/>
    <col min="15359" max="15359" width="39" style="13" customWidth="1"/>
    <col min="15360" max="15361" width="10.5703125" style="13" customWidth="1"/>
    <col min="15362" max="15362" width="12" style="13" customWidth="1"/>
    <col min="15363" max="15363" width="9.42578125" style="13" customWidth="1"/>
    <col min="15364" max="15364" width="39" style="13" customWidth="1"/>
    <col min="15365" max="15366" width="10.5703125" style="13" customWidth="1"/>
    <col min="15367" max="15367" width="12.42578125" style="13" customWidth="1"/>
    <col min="15368" max="15613" width="9.140625" style="13"/>
    <col min="15614" max="15614" width="1" style="13" customWidth="1"/>
    <col min="15615" max="15615" width="39" style="13" customWidth="1"/>
    <col min="15616" max="15617" width="10.5703125" style="13" customWidth="1"/>
    <col min="15618" max="15618" width="12" style="13" customWidth="1"/>
    <col min="15619" max="15619" width="9.42578125" style="13" customWidth="1"/>
    <col min="15620" max="15620" width="39" style="13" customWidth="1"/>
    <col min="15621" max="15622" width="10.5703125" style="13" customWidth="1"/>
    <col min="15623" max="15623" width="12.42578125" style="13" customWidth="1"/>
    <col min="15624" max="15869" width="9.140625" style="13"/>
    <col min="15870" max="15870" width="1" style="13" customWidth="1"/>
    <col min="15871" max="15871" width="39" style="13" customWidth="1"/>
    <col min="15872" max="15873" width="10.5703125" style="13" customWidth="1"/>
    <col min="15874" max="15874" width="12" style="13" customWidth="1"/>
    <col min="15875" max="15875" width="9.42578125" style="13" customWidth="1"/>
    <col min="15876" max="15876" width="39" style="13" customWidth="1"/>
    <col min="15877" max="15878" width="10.5703125" style="13" customWidth="1"/>
    <col min="15879" max="15879" width="12.42578125" style="13" customWidth="1"/>
    <col min="15880" max="16125" width="9.140625" style="13"/>
    <col min="16126" max="16126" width="1" style="13" customWidth="1"/>
    <col min="16127" max="16127" width="39" style="13" customWidth="1"/>
    <col min="16128" max="16129" width="10.5703125" style="13" customWidth="1"/>
    <col min="16130" max="16130" width="12" style="13" customWidth="1"/>
    <col min="16131" max="16131" width="9.42578125" style="13" customWidth="1"/>
    <col min="16132" max="16132" width="39" style="13" customWidth="1"/>
    <col min="16133" max="16134" width="10.5703125" style="13" customWidth="1"/>
    <col min="16135" max="16135" width="12.42578125" style="13" customWidth="1"/>
    <col min="16136" max="16384" width="9.140625" style="13"/>
  </cols>
  <sheetData>
    <row r="2" spans="2:8" ht="45.75" customHeight="1" x14ac:dyDescent="0.2">
      <c r="B2" s="36" t="s">
        <v>72</v>
      </c>
      <c r="C2" s="36"/>
      <c r="D2" s="36"/>
      <c r="E2" s="36"/>
      <c r="H2" s="14"/>
    </row>
    <row r="3" spans="2:8" x14ac:dyDescent="0.2">
      <c r="B3" s="6" t="s">
        <v>118</v>
      </c>
    </row>
    <row r="4" spans="2:8" x14ac:dyDescent="0.2">
      <c r="B4" s="34" t="s">
        <v>1</v>
      </c>
      <c r="C4" s="35" t="s">
        <v>94</v>
      </c>
      <c r="D4" s="35" t="s">
        <v>116</v>
      </c>
      <c r="E4" s="35" t="s">
        <v>117</v>
      </c>
    </row>
    <row r="5" spans="2:8" x14ac:dyDescent="0.2">
      <c r="B5" s="34"/>
      <c r="C5" s="35"/>
      <c r="D5" s="35"/>
      <c r="E5" s="35"/>
    </row>
    <row r="6" spans="2:8" x14ac:dyDescent="0.2">
      <c r="B6" s="1" t="s">
        <v>2</v>
      </c>
      <c r="C6" s="16">
        <f>SUM(C7:C10)</f>
        <v>991.54307899999992</v>
      </c>
      <c r="D6" s="16">
        <f>SUM(D7:D10)</f>
        <v>612.97466899999995</v>
      </c>
      <c r="E6" s="16">
        <f>SUM(E7:E10)</f>
        <v>771.0782640000001</v>
      </c>
    </row>
    <row r="7" spans="2:8" x14ac:dyDescent="0.2">
      <c r="B7" s="3" t="s">
        <v>95</v>
      </c>
      <c r="C7" s="10">
        <v>564.28115400000002</v>
      </c>
      <c r="D7" s="10">
        <v>392.75172500000002</v>
      </c>
      <c r="E7" s="10">
        <v>632.66200400000002</v>
      </c>
    </row>
    <row r="8" spans="2:8" x14ac:dyDescent="0.2">
      <c r="B8" s="3" t="s">
        <v>6</v>
      </c>
      <c r="C8" s="10">
        <v>341.14307300000002</v>
      </c>
      <c r="D8" s="10">
        <v>180.85458199999999</v>
      </c>
      <c r="E8" s="10">
        <v>81.104404000000002</v>
      </c>
    </row>
    <row r="9" spans="2:8" x14ac:dyDescent="0.2">
      <c r="B9" s="3" t="s">
        <v>9</v>
      </c>
      <c r="C9" s="10">
        <v>20.918602</v>
      </c>
      <c r="D9" s="10">
        <v>8.0661679999999993</v>
      </c>
      <c r="E9" s="10">
        <v>19.502165999999999</v>
      </c>
    </row>
    <row r="10" spans="2:8" x14ac:dyDescent="0.2">
      <c r="B10" s="3" t="s">
        <v>4</v>
      </c>
      <c r="C10" s="10">
        <v>65.200249999999997</v>
      </c>
      <c r="D10" s="10">
        <v>31.302194</v>
      </c>
      <c r="E10" s="10">
        <v>37.809690000000003</v>
      </c>
    </row>
    <row r="11" spans="2:8" x14ac:dyDescent="0.2">
      <c r="B11" s="1" t="s">
        <v>5</v>
      </c>
      <c r="C11" s="16">
        <f>SUM(C12:C15)</f>
        <v>28884.084900000002</v>
      </c>
      <c r="D11" s="16">
        <f>SUM(D12:D15)</f>
        <v>33201.330115000004</v>
      </c>
      <c r="E11" s="16">
        <f>SUM(E12:E15)</f>
        <v>25999.667793000001</v>
      </c>
    </row>
    <row r="12" spans="2:8" x14ac:dyDescent="0.2">
      <c r="B12" s="5" t="s">
        <v>7</v>
      </c>
      <c r="C12" s="10">
        <v>5131.4685559999998</v>
      </c>
      <c r="D12" s="10">
        <v>3903.5170499999999</v>
      </c>
      <c r="E12" s="10">
        <v>5546.6088460000001</v>
      </c>
    </row>
    <row r="13" spans="2:8" x14ac:dyDescent="0.2">
      <c r="B13" s="3" t="s">
        <v>78</v>
      </c>
      <c r="C13" s="10">
        <v>3812.0732619999999</v>
      </c>
      <c r="D13" s="10">
        <v>4541.2829940000001</v>
      </c>
      <c r="E13" s="10">
        <v>4979.1541589999997</v>
      </c>
    </row>
    <row r="14" spans="2:8" x14ac:dyDescent="0.2">
      <c r="B14" s="3" t="s">
        <v>6</v>
      </c>
      <c r="C14" s="10">
        <v>4081.3167400000002</v>
      </c>
      <c r="D14" s="10">
        <v>13913.268968</v>
      </c>
      <c r="E14" s="10">
        <v>3933.5884540000002</v>
      </c>
    </row>
    <row r="15" spans="2:8" x14ac:dyDescent="0.2">
      <c r="B15" s="5" t="s">
        <v>4</v>
      </c>
      <c r="C15" s="10">
        <v>15859.226342</v>
      </c>
      <c r="D15" s="10">
        <v>10843.261103000001</v>
      </c>
      <c r="E15" s="10">
        <v>11540.316333999999</v>
      </c>
    </row>
    <row r="16" spans="2:8" x14ac:dyDescent="0.2">
      <c r="B16" s="12" t="s">
        <v>8</v>
      </c>
      <c r="C16" s="16">
        <f>SUM(C17:C20)</f>
        <v>1019.123019</v>
      </c>
      <c r="D16" s="16">
        <f>SUM(D17:D20)</f>
        <v>370.58384100000001</v>
      </c>
      <c r="E16" s="16">
        <f>SUM(E17:E20)</f>
        <v>100.21485800000001</v>
      </c>
    </row>
    <row r="17" spans="2:5" x14ac:dyDescent="0.2">
      <c r="B17" s="3" t="s">
        <v>96</v>
      </c>
      <c r="C17" s="10">
        <v>986.90998000000002</v>
      </c>
      <c r="D17" s="10">
        <v>1.38165</v>
      </c>
      <c r="E17" s="10">
        <v>71.158313000000007</v>
      </c>
    </row>
    <row r="18" spans="2:5" x14ac:dyDescent="0.2">
      <c r="B18" s="3" t="s">
        <v>10</v>
      </c>
      <c r="C18" s="10">
        <v>6.3810799999999999</v>
      </c>
      <c r="D18" s="10">
        <v>5.0445760000000002</v>
      </c>
      <c r="E18" s="10">
        <v>20.361053999999999</v>
      </c>
    </row>
    <row r="19" spans="2:5" x14ac:dyDescent="0.2">
      <c r="B19" s="3" t="s">
        <v>95</v>
      </c>
      <c r="C19" s="10">
        <v>7.8377140000000001</v>
      </c>
      <c r="D19" s="10">
        <v>4.9091279999999999</v>
      </c>
      <c r="E19" s="10">
        <v>3.409824</v>
      </c>
    </row>
    <row r="20" spans="2:5" x14ac:dyDescent="0.2">
      <c r="B20" s="3" t="s">
        <v>4</v>
      </c>
      <c r="C20" s="10">
        <v>17.994244999999999</v>
      </c>
      <c r="D20" s="10">
        <v>359.24848700000001</v>
      </c>
      <c r="E20" s="10">
        <v>5.2856670000000001</v>
      </c>
    </row>
    <row r="21" spans="2:5" x14ac:dyDescent="0.2">
      <c r="B21" s="19" t="s">
        <v>11</v>
      </c>
      <c r="C21" s="20">
        <f>SUM(C16,C11,C6)</f>
        <v>30894.750998</v>
      </c>
      <c r="D21" s="20">
        <f>SUM(D16,D11,D6)</f>
        <v>34184.888625000007</v>
      </c>
      <c r="E21" s="20">
        <f>SUM(E16,E11,E6)</f>
        <v>26870.960915</v>
      </c>
    </row>
    <row r="22" spans="2:5" x14ac:dyDescent="0.2">
      <c r="B22" s="6" t="s">
        <v>12</v>
      </c>
    </row>
    <row r="23" spans="2:5" x14ac:dyDescent="0.2">
      <c r="B23" s="6" t="s">
        <v>119</v>
      </c>
    </row>
    <row r="25" spans="2:5" ht="30.75" customHeight="1" x14ac:dyDescent="0.2">
      <c r="B25" s="36" t="s">
        <v>82</v>
      </c>
      <c r="C25" s="36"/>
      <c r="D25" s="36"/>
      <c r="E25" s="36"/>
    </row>
    <row r="26" spans="2:5" x14ac:dyDescent="0.2">
      <c r="B26" s="6" t="s">
        <v>118</v>
      </c>
    </row>
    <row r="27" spans="2:5" x14ac:dyDescent="0.2">
      <c r="B27" s="34" t="s">
        <v>1</v>
      </c>
      <c r="C27" s="35" t="s">
        <v>94</v>
      </c>
      <c r="D27" s="35" t="s">
        <v>116</v>
      </c>
      <c r="E27" s="35" t="s">
        <v>117</v>
      </c>
    </row>
    <row r="28" spans="2:5" x14ac:dyDescent="0.2">
      <c r="B28" s="34"/>
      <c r="C28" s="35"/>
      <c r="D28" s="35"/>
      <c r="E28" s="35"/>
    </row>
    <row r="29" spans="2:5" x14ac:dyDescent="0.2">
      <c r="B29" s="1" t="s">
        <v>2</v>
      </c>
      <c r="C29" s="16">
        <f>SUM(C30:C33)</f>
        <v>181.38254599999999</v>
      </c>
      <c r="D29" s="16">
        <f>SUM(D30:D33)</f>
        <v>108.04552199999999</v>
      </c>
      <c r="E29" s="16">
        <f>SUM(E30:E33)</f>
        <v>151.58542800000001</v>
      </c>
    </row>
    <row r="30" spans="2:5" x14ac:dyDescent="0.2">
      <c r="B30" s="7" t="s">
        <v>95</v>
      </c>
      <c r="C30" s="10">
        <v>49.958862000000003</v>
      </c>
      <c r="D30" s="10">
        <v>55.878126999999999</v>
      </c>
      <c r="E30" s="10">
        <v>68.886857000000006</v>
      </c>
    </row>
    <row r="31" spans="2:5" x14ac:dyDescent="0.2">
      <c r="B31" s="7" t="s">
        <v>9</v>
      </c>
      <c r="C31" s="10">
        <v>48.492351999999997</v>
      </c>
      <c r="D31" s="10">
        <v>17.757349999999999</v>
      </c>
      <c r="E31" s="10">
        <v>35.119804000000002</v>
      </c>
    </row>
    <row r="32" spans="2:5" x14ac:dyDescent="0.2">
      <c r="B32" s="7" t="s">
        <v>97</v>
      </c>
      <c r="C32" s="10">
        <v>6.8805079999999998</v>
      </c>
      <c r="D32" s="10">
        <v>1.2662690000000001</v>
      </c>
      <c r="E32" s="10">
        <v>10.537697</v>
      </c>
    </row>
    <row r="33" spans="2:8" x14ac:dyDescent="0.2">
      <c r="B33" s="7" t="s">
        <v>4</v>
      </c>
      <c r="C33" s="10">
        <v>76.050824000000006</v>
      </c>
      <c r="D33" s="10">
        <v>33.143776000000003</v>
      </c>
      <c r="E33" s="10">
        <v>37.041069999999998</v>
      </c>
    </row>
    <row r="34" spans="2:8" x14ac:dyDescent="0.2">
      <c r="B34" s="1" t="s">
        <v>5</v>
      </c>
      <c r="C34" s="16">
        <f>SUM(C35:C38)</f>
        <v>23311.480754</v>
      </c>
      <c r="D34" s="16">
        <f>SUM(D35:D38)</f>
        <v>19252.845823999996</v>
      </c>
      <c r="E34" s="16">
        <f>SUM(E35:E38)</f>
        <v>20962.228741999999</v>
      </c>
    </row>
    <row r="35" spans="2:8" ht="25.5" x14ac:dyDescent="0.2">
      <c r="B35" s="3" t="s">
        <v>3</v>
      </c>
      <c r="C35" s="10">
        <v>5478.0489170000001</v>
      </c>
      <c r="D35" s="10">
        <v>4617.3627479999996</v>
      </c>
      <c r="E35" s="10">
        <v>4417.6099620000005</v>
      </c>
    </row>
    <row r="36" spans="2:8" x14ac:dyDescent="0.2">
      <c r="B36" s="3" t="s">
        <v>7</v>
      </c>
      <c r="C36" s="10">
        <v>3823.6455820000001</v>
      </c>
      <c r="D36" s="10">
        <v>3451.6664449999998</v>
      </c>
      <c r="E36" s="10">
        <v>3675.4527790000002</v>
      </c>
    </row>
    <row r="37" spans="2:8" x14ac:dyDescent="0.2">
      <c r="B37" s="3" t="s">
        <v>95</v>
      </c>
      <c r="C37" s="10">
        <v>5399.3880010000003</v>
      </c>
      <c r="D37" s="10">
        <v>2234.151683</v>
      </c>
      <c r="E37" s="10">
        <v>3603.247754</v>
      </c>
    </row>
    <row r="38" spans="2:8" x14ac:dyDescent="0.2">
      <c r="B38" s="3" t="s">
        <v>4</v>
      </c>
      <c r="C38" s="10">
        <v>8610.3982539999997</v>
      </c>
      <c r="D38" s="10">
        <v>8949.6649479999996</v>
      </c>
      <c r="E38" s="10">
        <v>9265.9182469999996</v>
      </c>
    </row>
    <row r="39" spans="2:8" x14ac:dyDescent="0.2">
      <c r="B39" s="1" t="s">
        <v>8</v>
      </c>
      <c r="C39" s="16">
        <f>SUM(C40:C43)</f>
        <v>4460.1158260000002</v>
      </c>
      <c r="D39" s="16">
        <f>SUM(D40:D43)</f>
        <v>1384.0565819999999</v>
      </c>
      <c r="E39" s="16">
        <f>SUM(E40:E43)</f>
        <v>2050.6608740000001</v>
      </c>
    </row>
    <row r="40" spans="2:8" x14ac:dyDescent="0.2">
      <c r="B40" s="3" t="s">
        <v>96</v>
      </c>
      <c r="C40" s="10">
        <v>1546.2788949999999</v>
      </c>
      <c r="D40" s="10">
        <v>69.406173999999993</v>
      </c>
      <c r="E40" s="10">
        <v>993.31493799999998</v>
      </c>
    </row>
    <row r="41" spans="2:8" ht="25.5" x14ac:dyDescent="0.2">
      <c r="B41" s="3" t="s">
        <v>3</v>
      </c>
      <c r="C41" s="10">
        <v>491.17143199999998</v>
      </c>
      <c r="D41" s="10">
        <v>825.71619899999996</v>
      </c>
      <c r="E41" s="10">
        <v>640.85737099999994</v>
      </c>
    </row>
    <row r="42" spans="2:8" x14ac:dyDescent="0.2">
      <c r="B42" s="3" t="s">
        <v>95</v>
      </c>
      <c r="C42" s="10">
        <v>565.03801299999998</v>
      </c>
      <c r="D42" s="10">
        <v>296.07444800000002</v>
      </c>
      <c r="E42" s="10">
        <v>191.905238</v>
      </c>
    </row>
    <row r="43" spans="2:8" x14ac:dyDescent="0.2">
      <c r="B43" s="3" t="s">
        <v>4</v>
      </c>
      <c r="C43" s="10">
        <v>1857.6274860000001</v>
      </c>
      <c r="D43" s="10">
        <v>192.85976099999999</v>
      </c>
      <c r="E43" s="10">
        <v>224.583327</v>
      </c>
    </row>
    <row r="44" spans="2:8" x14ac:dyDescent="0.2">
      <c r="B44" s="17" t="s">
        <v>13</v>
      </c>
      <c r="C44" s="18">
        <f>SUM(C39,C34,C29)</f>
        <v>27952.979126000002</v>
      </c>
      <c r="D44" s="18">
        <f>SUM(D39,D34,D29)</f>
        <v>20744.947927999998</v>
      </c>
      <c r="E44" s="18">
        <f>SUM(E39,E34,E29)</f>
        <v>23164.475043999999</v>
      </c>
    </row>
    <row r="45" spans="2:8" x14ac:dyDescent="0.2">
      <c r="B45" s="6" t="s">
        <v>12</v>
      </c>
    </row>
    <row r="46" spans="2:8" x14ac:dyDescent="0.2">
      <c r="B46" s="6" t="s">
        <v>119</v>
      </c>
      <c r="F46" s="21"/>
      <c r="G46" s="21"/>
    </row>
    <row r="48" spans="2:8" ht="44.25" customHeight="1" x14ac:dyDescent="0.2">
      <c r="B48" s="36" t="s">
        <v>104</v>
      </c>
      <c r="C48" s="36"/>
      <c r="D48" s="36"/>
      <c r="E48" s="36"/>
      <c r="H48" s="14"/>
    </row>
    <row r="49" spans="2:5" x14ac:dyDescent="0.2">
      <c r="B49" s="6" t="s">
        <v>118</v>
      </c>
    </row>
    <row r="50" spans="2:5" x14ac:dyDescent="0.2">
      <c r="B50" s="34" t="s">
        <v>1</v>
      </c>
      <c r="C50" s="35" t="s">
        <v>94</v>
      </c>
      <c r="D50" s="35" t="s">
        <v>116</v>
      </c>
      <c r="E50" s="35" t="s">
        <v>117</v>
      </c>
    </row>
    <row r="51" spans="2:5" x14ac:dyDescent="0.2">
      <c r="B51" s="34"/>
      <c r="C51" s="35"/>
      <c r="D51" s="35"/>
      <c r="E51" s="35"/>
    </row>
    <row r="52" spans="2:5" x14ac:dyDescent="0.2">
      <c r="B52" s="1" t="s">
        <v>2</v>
      </c>
      <c r="C52" s="16">
        <f>SUM(C53:C58)</f>
        <v>991.54307899999992</v>
      </c>
      <c r="D52" s="16">
        <f>SUM(D53:D58)</f>
        <v>612.97466899999995</v>
      </c>
      <c r="E52" s="16">
        <f>SUM(E53:E58)</f>
        <v>771.07826399999999</v>
      </c>
    </row>
    <row r="53" spans="2:5" x14ac:dyDescent="0.2">
      <c r="B53" s="3" t="s">
        <v>14</v>
      </c>
      <c r="C53" s="10">
        <v>361.650306</v>
      </c>
      <c r="D53" s="10">
        <v>222.86033</v>
      </c>
      <c r="E53" s="11">
        <v>332.79742499999998</v>
      </c>
    </row>
    <row r="54" spans="2:5" x14ac:dyDescent="0.2">
      <c r="B54" s="3" t="s">
        <v>79</v>
      </c>
      <c r="C54" s="10">
        <v>97.354670999999996</v>
      </c>
      <c r="D54" s="10">
        <v>44.762445</v>
      </c>
      <c r="E54" s="11">
        <v>115.39398199999999</v>
      </c>
    </row>
    <row r="55" spans="2:5" x14ac:dyDescent="0.2">
      <c r="B55" s="3" t="s">
        <v>98</v>
      </c>
      <c r="C55" s="10">
        <v>275.43223599999999</v>
      </c>
      <c r="D55" s="10">
        <v>7.351979</v>
      </c>
      <c r="E55" s="11">
        <v>75.753321999999997</v>
      </c>
    </row>
    <row r="56" spans="2:5" x14ac:dyDescent="0.2">
      <c r="B56" s="3" t="s">
        <v>16</v>
      </c>
      <c r="C56" s="10">
        <v>56.392032</v>
      </c>
      <c r="D56" s="10">
        <v>63.65634</v>
      </c>
      <c r="E56" s="11">
        <v>73.592219999999998</v>
      </c>
    </row>
    <row r="57" spans="2:5" x14ac:dyDescent="0.2">
      <c r="B57" s="3" t="s">
        <v>15</v>
      </c>
      <c r="C57" s="10">
        <v>62.024670999999998</v>
      </c>
      <c r="D57" s="10">
        <v>62.662300999999999</v>
      </c>
      <c r="E57" s="11">
        <v>60.559060000000002</v>
      </c>
    </row>
    <row r="58" spans="2:5" x14ac:dyDescent="0.2">
      <c r="B58" s="3" t="s">
        <v>4</v>
      </c>
      <c r="C58" s="10">
        <v>138.68916300000001</v>
      </c>
      <c r="D58" s="10">
        <v>211.681274</v>
      </c>
      <c r="E58" s="11">
        <v>112.98225499999999</v>
      </c>
    </row>
    <row r="59" spans="2:5" x14ac:dyDescent="0.2">
      <c r="B59" s="1" t="s">
        <v>5</v>
      </c>
      <c r="C59" s="16">
        <f>SUM(C60:C65)</f>
        <v>28884.084900000002</v>
      </c>
      <c r="D59" s="16">
        <f>SUM(D60:D65)</f>
        <v>33201.330115000004</v>
      </c>
      <c r="E59" s="16">
        <f>SUM(E60:E65)</f>
        <v>25999.667793000001</v>
      </c>
    </row>
    <row r="60" spans="2:5" x14ac:dyDescent="0.2">
      <c r="B60" s="9" t="s">
        <v>14</v>
      </c>
      <c r="C60" s="11">
        <v>11163.500141</v>
      </c>
      <c r="D60" s="11">
        <v>7503.7217620000001</v>
      </c>
      <c r="E60" s="11">
        <v>8066.7600709999997</v>
      </c>
    </row>
    <row r="61" spans="2:5" x14ac:dyDescent="0.2">
      <c r="B61" s="9" t="s">
        <v>99</v>
      </c>
      <c r="C61" s="11">
        <v>2620.2111490000002</v>
      </c>
      <c r="D61" s="11">
        <v>1098.575615</v>
      </c>
      <c r="E61" s="11">
        <v>2090.5046120000002</v>
      </c>
    </row>
    <row r="62" spans="2:5" x14ac:dyDescent="0.2">
      <c r="B62" s="9" t="s">
        <v>18</v>
      </c>
      <c r="C62" s="11">
        <v>1741.7957160000001</v>
      </c>
      <c r="D62" s="11">
        <v>1908.8696190000001</v>
      </c>
      <c r="E62" s="11">
        <v>1782.467631</v>
      </c>
    </row>
    <row r="63" spans="2:5" x14ac:dyDescent="0.2">
      <c r="B63" s="9" t="s">
        <v>21</v>
      </c>
      <c r="C63" s="11">
        <v>53.790702000000003</v>
      </c>
      <c r="D63" s="11">
        <v>7140.2490360000002</v>
      </c>
      <c r="E63" s="11">
        <v>1528.857084</v>
      </c>
    </row>
    <row r="64" spans="2:5" x14ac:dyDescent="0.2">
      <c r="B64" s="9" t="s">
        <v>17</v>
      </c>
      <c r="C64" s="11">
        <v>136.85484099999999</v>
      </c>
      <c r="D64" s="11">
        <v>3840.3174130000002</v>
      </c>
      <c r="E64" s="11">
        <v>1498.109301</v>
      </c>
    </row>
    <row r="65" spans="2:5" x14ac:dyDescent="0.2">
      <c r="B65" s="9" t="s">
        <v>4</v>
      </c>
      <c r="C65" s="11">
        <v>13167.932350999999</v>
      </c>
      <c r="D65" s="11">
        <v>11709.596670000001</v>
      </c>
      <c r="E65" s="11">
        <v>11032.969094</v>
      </c>
    </row>
    <row r="66" spans="2:5" x14ac:dyDescent="0.2">
      <c r="B66" s="1" t="s">
        <v>8</v>
      </c>
      <c r="C66" s="16">
        <f>SUM(C67:C72)</f>
        <v>1019.123019</v>
      </c>
      <c r="D66" s="16">
        <f>SUM(D67:D72)</f>
        <v>370.58384100000001</v>
      </c>
      <c r="E66" s="16">
        <f>SUM(E67:E72)</f>
        <v>100.21485800000001</v>
      </c>
    </row>
    <row r="67" spans="2:5" x14ac:dyDescent="0.2">
      <c r="B67" s="3" t="s">
        <v>100</v>
      </c>
      <c r="C67" s="10">
        <v>100.40151</v>
      </c>
      <c r="D67" s="10" t="s">
        <v>105</v>
      </c>
      <c r="E67" s="11">
        <v>64.822001999999998</v>
      </c>
    </row>
    <row r="68" spans="2:5" x14ac:dyDescent="0.2">
      <c r="B68" s="3" t="s">
        <v>19</v>
      </c>
      <c r="C68" s="10">
        <v>6.3810799999999999</v>
      </c>
      <c r="D68" s="10">
        <v>6.0277219999999998</v>
      </c>
      <c r="E68" s="11">
        <v>24.492667999999998</v>
      </c>
    </row>
    <row r="69" spans="2:5" x14ac:dyDescent="0.2">
      <c r="B69" s="3" t="s">
        <v>80</v>
      </c>
      <c r="C69" s="10">
        <v>1E-3</v>
      </c>
      <c r="D69" s="10">
        <v>3.4048400000000001</v>
      </c>
      <c r="E69" s="11">
        <v>2.1585329999999998</v>
      </c>
    </row>
    <row r="70" spans="2:5" x14ac:dyDescent="0.2">
      <c r="B70" s="3" t="s">
        <v>22</v>
      </c>
      <c r="C70" s="10">
        <v>9.0383940000000003</v>
      </c>
      <c r="D70" s="10">
        <v>1.6381939999999999</v>
      </c>
      <c r="E70" s="11">
        <v>2.0225849999999999</v>
      </c>
    </row>
    <row r="71" spans="2:5" x14ac:dyDescent="0.2">
      <c r="B71" s="3" t="s">
        <v>101</v>
      </c>
      <c r="C71" s="10">
        <v>0.05</v>
      </c>
      <c r="D71" s="10">
        <v>0.02</v>
      </c>
      <c r="E71" s="11">
        <v>1.2069000000000001</v>
      </c>
    </row>
    <row r="72" spans="2:5" x14ac:dyDescent="0.2">
      <c r="B72" s="3" t="s">
        <v>4</v>
      </c>
      <c r="C72" s="10">
        <v>903.251035</v>
      </c>
      <c r="D72" s="10">
        <v>359.49308500000001</v>
      </c>
      <c r="E72" s="11">
        <v>5.5121700000000002</v>
      </c>
    </row>
    <row r="73" spans="2:5" x14ac:dyDescent="0.2">
      <c r="B73" s="17" t="s">
        <v>11</v>
      </c>
      <c r="C73" s="18">
        <f>SUM(C66,C59,C52)</f>
        <v>30894.750998</v>
      </c>
      <c r="D73" s="18">
        <f>SUM(D66,D59,D52)</f>
        <v>34184.888625000007</v>
      </c>
      <c r="E73" s="18">
        <f>SUM(E66,E59,E52)</f>
        <v>26870.960915</v>
      </c>
    </row>
    <row r="74" spans="2:5" x14ac:dyDescent="0.2">
      <c r="B74" s="6" t="s">
        <v>12</v>
      </c>
    </row>
    <row r="75" spans="2:5" x14ac:dyDescent="0.2">
      <c r="B75" s="6" t="s">
        <v>119</v>
      </c>
    </row>
    <row r="77" spans="2:5" ht="30" customHeight="1" x14ac:dyDescent="0.2">
      <c r="B77" s="36" t="s">
        <v>73</v>
      </c>
      <c r="C77" s="36"/>
      <c r="D77" s="36"/>
      <c r="E77" s="36"/>
    </row>
    <row r="78" spans="2:5" x14ac:dyDescent="0.2">
      <c r="B78" s="6" t="s">
        <v>118</v>
      </c>
    </row>
    <row r="79" spans="2:5" x14ac:dyDescent="0.2">
      <c r="B79" s="34" t="s">
        <v>1</v>
      </c>
      <c r="C79" s="35" t="s">
        <v>94</v>
      </c>
      <c r="D79" s="35" t="s">
        <v>116</v>
      </c>
      <c r="E79" s="35" t="s">
        <v>117</v>
      </c>
    </row>
    <row r="80" spans="2:5" x14ac:dyDescent="0.2">
      <c r="B80" s="34"/>
      <c r="C80" s="35"/>
      <c r="D80" s="35"/>
      <c r="E80" s="35"/>
    </row>
    <row r="81" spans="2:5" x14ac:dyDescent="0.2">
      <c r="B81" s="1" t="s">
        <v>2</v>
      </c>
      <c r="C81" s="16">
        <f>SUM(C82:C87)</f>
        <v>181.38254599999999</v>
      </c>
      <c r="D81" s="16">
        <f>SUM(D82:D87)</f>
        <v>108.04552200000001</v>
      </c>
      <c r="E81" s="16">
        <f>SUM(E82:E87)</f>
        <v>151.58542800000001</v>
      </c>
    </row>
    <row r="82" spans="2:5" x14ac:dyDescent="0.2">
      <c r="B82" s="3" t="s">
        <v>16</v>
      </c>
      <c r="C82" s="10">
        <v>35.718380000000003</v>
      </c>
      <c r="D82" s="10">
        <v>22.997982</v>
      </c>
      <c r="E82" s="11">
        <v>38.686438000000003</v>
      </c>
    </row>
    <row r="83" spans="2:5" x14ac:dyDescent="0.2">
      <c r="B83" s="3" t="s">
        <v>24</v>
      </c>
      <c r="C83" s="10">
        <v>16.609109</v>
      </c>
      <c r="D83" s="10">
        <v>20.950506000000001</v>
      </c>
      <c r="E83" s="11">
        <v>34.124369999999999</v>
      </c>
    </row>
    <row r="84" spans="2:5" x14ac:dyDescent="0.2">
      <c r="B84" s="3" t="s">
        <v>20</v>
      </c>
      <c r="C84" s="10">
        <v>23.158348</v>
      </c>
      <c r="D84" s="10">
        <v>9.2513109999999994</v>
      </c>
      <c r="E84" s="11">
        <v>17.678073000000001</v>
      </c>
    </row>
    <row r="85" spans="2:5" x14ac:dyDescent="0.2">
      <c r="B85" s="3" t="s">
        <v>21</v>
      </c>
      <c r="C85" s="10">
        <v>18.725314000000001</v>
      </c>
      <c r="D85" s="10">
        <v>4.8993549999999999</v>
      </c>
      <c r="E85" s="11">
        <v>10.469528</v>
      </c>
    </row>
    <row r="86" spans="2:5" x14ac:dyDescent="0.2">
      <c r="B86" s="3" t="s">
        <v>81</v>
      </c>
      <c r="C86" s="10">
        <v>15.353224000000001</v>
      </c>
      <c r="D86" s="10">
        <v>7.6939710000000003</v>
      </c>
      <c r="E86" s="11">
        <v>9.9988050000000008</v>
      </c>
    </row>
    <row r="87" spans="2:5" x14ac:dyDescent="0.2">
      <c r="B87" s="3" t="s">
        <v>4</v>
      </c>
      <c r="C87" s="10">
        <v>71.818171000000007</v>
      </c>
      <c r="D87" s="10">
        <v>42.252397000000002</v>
      </c>
      <c r="E87" s="11">
        <v>40.628214</v>
      </c>
    </row>
    <row r="88" spans="2:5" x14ac:dyDescent="0.2">
      <c r="B88" s="1" t="s">
        <v>23</v>
      </c>
      <c r="C88" s="16">
        <f>SUM(C89:C94)</f>
        <v>23311.480754</v>
      </c>
      <c r="D88" s="16">
        <f>SUM(D89:D94)</f>
        <v>19252.845823999996</v>
      </c>
      <c r="E88" s="16">
        <f>SUM(E89:E94)</f>
        <v>20962.228741999999</v>
      </c>
    </row>
    <row r="89" spans="2:5" x14ac:dyDescent="0.2">
      <c r="B89" s="3" t="s">
        <v>14</v>
      </c>
      <c r="C89" s="10">
        <v>3117.1451240000001</v>
      </c>
      <c r="D89" s="10">
        <v>2596.5375260000001</v>
      </c>
      <c r="E89" s="10">
        <v>3807.250974</v>
      </c>
    </row>
    <row r="90" spans="2:5" x14ac:dyDescent="0.2">
      <c r="B90" s="3" t="s">
        <v>24</v>
      </c>
      <c r="C90" s="10">
        <v>2778.3216699999998</v>
      </c>
      <c r="D90" s="10">
        <v>1305.1864989999999</v>
      </c>
      <c r="E90" s="10">
        <v>2536.3863970000002</v>
      </c>
    </row>
    <row r="91" spans="2:5" x14ac:dyDescent="0.2">
      <c r="B91" s="3" t="s">
        <v>22</v>
      </c>
      <c r="C91" s="10">
        <v>2728.2432840000001</v>
      </c>
      <c r="D91" s="10">
        <v>2024.9905920000001</v>
      </c>
      <c r="E91" s="10">
        <v>1898.387964</v>
      </c>
    </row>
    <row r="92" spans="2:5" x14ac:dyDescent="0.2">
      <c r="B92" s="3" t="s">
        <v>25</v>
      </c>
      <c r="C92" s="10">
        <v>1249.5524419999999</v>
      </c>
      <c r="D92" s="10">
        <v>1087.921159</v>
      </c>
      <c r="E92" s="10">
        <v>1164.312774</v>
      </c>
    </row>
    <row r="93" spans="2:5" x14ac:dyDescent="0.2">
      <c r="B93" s="3" t="s">
        <v>18</v>
      </c>
      <c r="C93" s="10">
        <v>1716.003461</v>
      </c>
      <c r="D93" s="10">
        <v>1389.457009</v>
      </c>
      <c r="E93" s="10">
        <v>1152.164618</v>
      </c>
    </row>
    <row r="94" spans="2:5" x14ac:dyDescent="0.2">
      <c r="B94" s="3" t="s">
        <v>4</v>
      </c>
      <c r="C94" s="10">
        <v>11722.214773</v>
      </c>
      <c r="D94" s="10">
        <v>10848.753038999999</v>
      </c>
      <c r="E94" s="10">
        <v>10403.726015</v>
      </c>
    </row>
    <row r="95" spans="2:5" x14ac:dyDescent="0.2">
      <c r="B95" s="1" t="s">
        <v>8</v>
      </c>
      <c r="C95" s="16">
        <f>SUM(C96:C101)</f>
        <v>4460.1158260000002</v>
      </c>
      <c r="D95" s="16">
        <f>SUM(D96:D101)</f>
        <v>1384.0565819999999</v>
      </c>
      <c r="E95" s="16">
        <f>SUM(E96:E101)</f>
        <v>2050.6608740000001</v>
      </c>
    </row>
    <row r="96" spans="2:5" x14ac:dyDescent="0.2">
      <c r="B96" s="3" t="s">
        <v>19</v>
      </c>
      <c r="C96" s="10">
        <v>1599.76854</v>
      </c>
      <c r="D96" s="10">
        <v>190.437003</v>
      </c>
      <c r="E96" s="11">
        <v>1088.787495</v>
      </c>
    </row>
    <row r="97" spans="2:8" x14ac:dyDescent="0.2">
      <c r="B97" s="3" t="s">
        <v>22</v>
      </c>
      <c r="C97" s="10">
        <v>600.06517599999995</v>
      </c>
      <c r="D97" s="10">
        <v>826.42103499999996</v>
      </c>
      <c r="E97" s="11">
        <v>578.25610800000004</v>
      </c>
    </row>
    <row r="98" spans="2:8" x14ac:dyDescent="0.2">
      <c r="B98" s="3" t="s">
        <v>102</v>
      </c>
      <c r="C98" s="10">
        <v>6.7327389999999996</v>
      </c>
      <c r="D98" s="10">
        <v>5.1025939999999999</v>
      </c>
      <c r="E98" s="11">
        <v>85.838965999999999</v>
      </c>
    </row>
    <row r="99" spans="2:8" x14ac:dyDescent="0.2">
      <c r="B99" s="3" t="s">
        <v>103</v>
      </c>
      <c r="C99" s="10">
        <v>128.84411499999999</v>
      </c>
      <c r="D99" s="10">
        <v>10.588182</v>
      </c>
      <c r="E99" s="11">
        <v>38.857706999999998</v>
      </c>
    </row>
    <row r="100" spans="2:8" x14ac:dyDescent="0.2">
      <c r="B100" s="3" t="s">
        <v>21</v>
      </c>
      <c r="C100" s="10">
        <v>24.583500000000001</v>
      </c>
      <c r="D100" s="10">
        <v>23.044214</v>
      </c>
      <c r="E100" s="11">
        <v>36.697004999999997</v>
      </c>
    </row>
    <row r="101" spans="2:8" x14ac:dyDescent="0.2">
      <c r="B101" s="3" t="s">
        <v>4</v>
      </c>
      <c r="C101" s="10">
        <v>2100.121756</v>
      </c>
      <c r="D101" s="10">
        <v>328.46355399999999</v>
      </c>
      <c r="E101" s="11">
        <v>222.22359299999999</v>
      </c>
    </row>
    <row r="102" spans="2:8" x14ac:dyDescent="0.2">
      <c r="B102" s="17" t="s">
        <v>13</v>
      </c>
      <c r="C102" s="18">
        <f>SUM(C95,C88,C81)</f>
        <v>27952.979126000002</v>
      </c>
      <c r="D102" s="18">
        <f>SUM(D95,D88,D81)</f>
        <v>20744.947927999998</v>
      </c>
      <c r="E102" s="18">
        <f>SUM(E95,E88,E81)</f>
        <v>23164.475043999999</v>
      </c>
    </row>
    <row r="103" spans="2:8" x14ac:dyDescent="0.2">
      <c r="B103" s="6" t="s">
        <v>12</v>
      </c>
    </row>
    <row r="104" spans="2:8" x14ac:dyDescent="0.2">
      <c r="B104" s="6" t="s">
        <v>119</v>
      </c>
    </row>
    <row r="106" spans="2:8" ht="43.5" customHeight="1" x14ac:dyDescent="0.2">
      <c r="B106" s="36" t="s">
        <v>83</v>
      </c>
      <c r="C106" s="36"/>
      <c r="D106" s="36"/>
      <c r="E106" s="36"/>
      <c r="H106" s="14"/>
    </row>
    <row r="107" spans="2:8" x14ac:dyDescent="0.2">
      <c r="B107" s="6" t="s">
        <v>118</v>
      </c>
    </row>
    <row r="108" spans="2:8" x14ac:dyDescent="0.2">
      <c r="B108" s="34" t="s">
        <v>1</v>
      </c>
      <c r="C108" s="35" t="s">
        <v>94</v>
      </c>
      <c r="D108" s="35" t="s">
        <v>116</v>
      </c>
      <c r="E108" s="35" t="s">
        <v>117</v>
      </c>
    </row>
    <row r="109" spans="2:8" x14ac:dyDescent="0.2">
      <c r="B109" s="34"/>
      <c r="C109" s="35"/>
      <c r="D109" s="35"/>
      <c r="E109" s="35"/>
    </row>
    <row r="110" spans="2:8" x14ac:dyDescent="0.2">
      <c r="B110" s="1" t="s">
        <v>2</v>
      </c>
      <c r="C110" s="16">
        <f>SUM(C111:C120)</f>
        <v>991.54307900000003</v>
      </c>
      <c r="D110" s="16">
        <f>SUM(D111:D120)</f>
        <v>612.97466900000006</v>
      </c>
      <c r="E110" s="16">
        <f>SUM(E111:E120)</f>
        <v>771.07826399999999</v>
      </c>
    </row>
    <row r="111" spans="2:8" x14ac:dyDescent="0.2">
      <c r="B111" s="3" t="s">
        <v>26</v>
      </c>
      <c r="C111" s="10">
        <v>24.087938000000001</v>
      </c>
      <c r="D111" s="10">
        <v>10.339365000000001</v>
      </c>
      <c r="E111" s="10">
        <v>22.834665999999999</v>
      </c>
    </row>
    <row r="112" spans="2:8" x14ac:dyDescent="0.2">
      <c r="B112" s="3" t="s">
        <v>27</v>
      </c>
      <c r="C112" s="10">
        <v>4.4979999999999999E-2</v>
      </c>
      <c r="D112" s="10">
        <v>2.0000000000000001E-4</v>
      </c>
      <c r="E112" s="10">
        <v>5.4469999999999998E-2</v>
      </c>
    </row>
    <row r="113" spans="2:5" x14ac:dyDescent="0.2">
      <c r="B113" s="3" t="s">
        <v>28</v>
      </c>
      <c r="C113" s="10">
        <v>0.126638</v>
      </c>
      <c r="D113" s="10">
        <v>0.12620500000000001</v>
      </c>
      <c r="E113" s="10">
        <v>1.9460000000000002E-2</v>
      </c>
    </row>
    <row r="114" spans="2:5" x14ac:dyDescent="0.2">
      <c r="B114" s="3" t="s">
        <v>29</v>
      </c>
      <c r="C114" s="10">
        <v>1.7602E-2</v>
      </c>
      <c r="D114" s="10">
        <v>7.6908000000000004E-2</v>
      </c>
      <c r="E114" s="10">
        <v>1.1276E-2</v>
      </c>
    </row>
    <row r="115" spans="2:5" x14ac:dyDescent="0.2">
      <c r="B115" s="3" t="s">
        <v>30</v>
      </c>
      <c r="C115" s="10">
        <v>3.9600000000000003E-2</v>
      </c>
      <c r="D115" s="10" t="s">
        <v>105</v>
      </c>
      <c r="E115" s="10">
        <v>3.04E-2</v>
      </c>
    </row>
    <row r="116" spans="2:5" x14ac:dyDescent="0.2">
      <c r="B116" s="3" t="s">
        <v>31</v>
      </c>
      <c r="C116" s="10">
        <v>21.296983000000001</v>
      </c>
      <c r="D116" s="10">
        <v>10.794428</v>
      </c>
      <c r="E116" s="10">
        <v>9.6992229999999999</v>
      </c>
    </row>
    <row r="117" spans="2:5" x14ac:dyDescent="0.2">
      <c r="B117" s="3" t="s">
        <v>32</v>
      </c>
      <c r="C117" s="10">
        <v>11.846625</v>
      </c>
      <c r="D117" s="10">
        <v>5.0937289999999997</v>
      </c>
      <c r="E117" s="10">
        <v>5.6954690000000001</v>
      </c>
    </row>
    <row r="118" spans="2:5" x14ac:dyDescent="0.2">
      <c r="B118" s="3" t="s">
        <v>33</v>
      </c>
      <c r="C118" s="10">
        <v>582.15661299999999</v>
      </c>
      <c r="D118" s="10">
        <v>404.21083800000002</v>
      </c>
      <c r="E118" s="10">
        <v>643.97431200000005</v>
      </c>
    </row>
    <row r="119" spans="2:5" x14ac:dyDescent="0.2">
      <c r="B119" s="3" t="s">
        <v>34</v>
      </c>
      <c r="C119" s="10">
        <v>5.1723059999999998</v>
      </c>
      <c r="D119" s="10">
        <v>1.7990950000000001</v>
      </c>
      <c r="E119" s="10">
        <v>5.1249169999999999</v>
      </c>
    </row>
    <row r="120" spans="2:5" x14ac:dyDescent="0.2">
      <c r="B120" s="3" t="s">
        <v>35</v>
      </c>
      <c r="C120" s="10">
        <v>346.75379400000003</v>
      </c>
      <c r="D120" s="10">
        <v>180.53390099999999</v>
      </c>
      <c r="E120" s="10">
        <v>83.634071000000006</v>
      </c>
    </row>
    <row r="121" spans="2:5" x14ac:dyDescent="0.2">
      <c r="B121" s="1" t="s">
        <v>5</v>
      </c>
      <c r="C121" s="16">
        <f>SUM(C122:C131)</f>
        <v>28884.084900000002</v>
      </c>
      <c r="D121" s="16">
        <f>SUM(D122:D131)</f>
        <v>33201.330115000004</v>
      </c>
      <c r="E121" s="16">
        <f>SUM(E122:E131)</f>
        <v>25999.667793000001</v>
      </c>
    </row>
    <row r="122" spans="2:5" x14ac:dyDescent="0.2">
      <c r="B122" s="3" t="s">
        <v>26</v>
      </c>
      <c r="C122" s="10">
        <v>2183.7592650000001</v>
      </c>
      <c r="D122" s="10">
        <v>2024.095419</v>
      </c>
      <c r="E122" s="10">
        <v>2201.9122240000002</v>
      </c>
    </row>
    <row r="123" spans="2:5" x14ac:dyDescent="0.2">
      <c r="B123" s="3" t="s">
        <v>27</v>
      </c>
      <c r="C123" s="10">
        <v>89.748953</v>
      </c>
      <c r="D123" s="10">
        <v>47.614513000000002</v>
      </c>
      <c r="E123" s="10">
        <v>40.750627999999999</v>
      </c>
    </row>
    <row r="124" spans="2:5" x14ac:dyDescent="0.2">
      <c r="B124" s="3" t="s">
        <v>28</v>
      </c>
      <c r="C124" s="10">
        <v>103.023256</v>
      </c>
      <c r="D124" s="10">
        <v>45.315852999999997</v>
      </c>
      <c r="E124" s="10">
        <v>49.990904</v>
      </c>
    </row>
    <row r="125" spans="2:5" x14ac:dyDescent="0.2">
      <c r="B125" s="3" t="s">
        <v>29</v>
      </c>
      <c r="C125" s="10">
        <v>118.589651</v>
      </c>
      <c r="D125" s="10">
        <v>89.321850999999995</v>
      </c>
      <c r="E125" s="10">
        <v>196.23033799999999</v>
      </c>
    </row>
    <row r="126" spans="2:5" x14ac:dyDescent="0.2">
      <c r="B126" s="3" t="s">
        <v>30</v>
      </c>
      <c r="C126" s="10">
        <v>81.981689000000003</v>
      </c>
      <c r="D126" s="10">
        <v>85.583008000000007</v>
      </c>
      <c r="E126" s="10">
        <v>94.843213000000006</v>
      </c>
    </row>
    <row r="127" spans="2:5" x14ac:dyDescent="0.2">
      <c r="B127" s="3" t="s">
        <v>31</v>
      </c>
      <c r="C127" s="10">
        <v>5328.9165949999997</v>
      </c>
      <c r="D127" s="10">
        <v>5544.3088859999998</v>
      </c>
      <c r="E127" s="10">
        <v>6302.6198340000001</v>
      </c>
    </row>
    <row r="128" spans="2:5" x14ac:dyDescent="0.2">
      <c r="B128" s="3" t="s">
        <v>32</v>
      </c>
      <c r="C128" s="10">
        <v>6244.3244489999997</v>
      </c>
      <c r="D128" s="10">
        <v>4815.6460690000004</v>
      </c>
      <c r="E128" s="10">
        <v>6739.5531709999996</v>
      </c>
    </row>
    <row r="129" spans="2:5" x14ac:dyDescent="0.2">
      <c r="B129" s="3" t="s">
        <v>33</v>
      </c>
      <c r="C129" s="10">
        <v>8988.1109130000004</v>
      </c>
      <c r="D129" s="10">
        <v>5584.8948049999999</v>
      </c>
      <c r="E129" s="10">
        <v>5302.2164419999999</v>
      </c>
    </row>
    <row r="130" spans="2:5" x14ac:dyDescent="0.2">
      <c r="B130" s="3" t="s">
        <v>34</v>
      </c>
      <c r="C130" s="10">
        <v>1704.513694</v>
      </c>
      <c r="D130" s="10">
        <v>1041.7645689999999</v>
      </c>
      <c r="E130" s="10">
        <v>1228.424788</v>
      </c>
    </row>
    <row r="131" spans="2:5" x14ac:dyDescent="0.2">
      <c r="B131" s="3" t="s">
        <v>35</v>
      </c>
      <c r="C131" s="10">
        <v>4041.1164349999999</v>
      </c>
      <c r="D131" s="10">
        <v>13922.785142000001</v>
      </c>
      <c r="E131" s="10">
        <v>3843.1262510000001</v>
      </c>
    </row>
    <row r="132" spans="2:5" x14ac:dyDescent="0.2">
      <c r="B132" s="1" t="s">
        <v>8</v>
      </c>
      <c r="C132" s="16">
        <f>SUM(C133:C142)</f>
        <v>1019.123019</v>
      </c>
      <c r="D132" s="16">
        <f>SUM(D133:D142)</f>
        <v>370.58384100000001</v>
      </c>
      <c r="E132" s="16">
        <f>SUM(E133:E142)</f>
        <v>100.21485799999999</v>
      </c>
    </row>
    <row r="133" spans="2:5" x14ac:dyDescent="0.2">
      <c r="B133" s="3" t="s">
        <v>26</v>
      </c>
      <c r="C133" s="10">
        <v>0.60591499999999998</v>
      </c>
      <c r="D133" s="10">
        <v>5.3979999999999997</v>
      </c>
      <c r="E133" s="10">
        <v>1.03416</v>
      </c>
    </row>
    <row r="134" spans="2:5" x14ac:dyDescent="0.2">
      <c r="B134" s="3" t="s">
        <v>27</v>
      </c>
      <c r="C134" s="10" t="s">
        <v>105</v>
      </c>
      <c r="D134" s="10" t="s">
        <v>105</v>
      </c>
      <c r="E134" s="10" t="s">
        <v>105</v>
      </c>
    </row>
    <row r="135" spans="2:5" x14ac:dyDescent="0.2">
      <c r="B135" s="3" t="s">
        <v>28</v>
      </c>
      <c r="C135" s="10">
        <v>6.6410359999999997</v>
      </c>
      <c r="D135" s="10">
        <v>4.9343859999999999</v>
      </c>
      <c r="E135" s="10">
        <v>20.244229000000001</v>
      </c>
    </row>
    <row r="136" spans="2:5" x14ac:dyDescent="0.2">
      <c r="B136" s="3" t="s">
        <v>29</v>
      </c>
      <c r="C136" s="10">
        <v>6.7927289999999996</v>
      </c>
      <c r="D136" s="10" t="s">
        <v>105</v>
      </c>
      <c r="E136" s="10" t="s">
        <v>105</v>
      </c>
    </row>
    <row r="137" spans="2:5" x14ac:dyDescent="0.2">
      <c r="B137" s="3" t="s">
        <v>30</v>
      </c>
      <c r="C137" s="10" t="s">
        <v>105</v>
      </c>
      <c r="D137" s="10" t="s">
        <v>105</v>
      </c>
      <c r="E137" s="10" t="s">
        <v>105</v>
      </c>
    </row>
    <row r="138" spans="2:5" x14ac:dyDescent="0.2">
      <c r="B138" s="3" t="s">
        <v>31</v>
      </c>
      <c r="C138" s="10">
        <v>0.35931200000000002</v>
      </c>
      <c r="D138" s="10">
        <v>6.9729749999999999</v>
      </c>
      <c r="E138" s="10">
        <v>2.4792749999999999</v>
      </c>
    </row>
    <row r="139" spans="2:5" x14ac:dyDescent="0.2">
      <c r="B139" s="3" t="s">
        <v>32</v>
      </c>
      <c r="C139" s="10">
        <v>0.32221300000000003</v>
      </c>
      <c r="D139" s="10">
        <v>0.194494</v>
      </c>
      <c r="E139" s="10">
        <v>0.183254</v>
      </c>
    </row>
    <row r="140" spans="2:5" x14ac:dyDescent="0.2">
      <c r="B140" s="3" t="s">
        <v>33</v>
      </c>
      <c r="C140" s="10">
        <v>17.298811000000001</v>
      </c>
      <c r="D140" s="10">
        <v>350.44465600000001</v>
      </c>
      <c r="E140" s="10">
        <v>3.4186999999999999</v>
      </c>
    </row>
    <row r="141" spans="2:5" x14ac:dyDescent="0.2">
      <c r="B141" s="3" t="s">
        <v>34</v>
      </c>
      <c r="C141" s="10">
        <v>984.65219200000001</v>
      </c>
      <c r="D141" s="10">
        <v>1.2576799999999999</v>
      </c>
      <c r="E141" s="10">
        <v>71.512636999999998</v>
      </c>
    </row>
    <row r="142" spans="2:5" x14ac:dyDescent="0.2">
      <c r="B142" s="3" t="s">
        <v>35</v>
      </c>
      <c r="C142" s="10">
        <v>2.4508109999999999</v>
      </c>
      <c r="D142" s="10">
        <v>1.38165</v>
      </c>
      <c r="E142" s="10">
        <v>1.342603</v>
      </c>
    </row>
    <row r="143" spans="2:5" x14ac:dyDescent="0.2">
      <c r="B143" s="17" t="s">
        <v>11</v>
      </c>
      <c r="C143" s="18">
        <f>SUM(C132,C121,C110)</f>
        <v>30894.750998</v>
      </c>
      <c r="D143" s="18">
        <f>SUM(D132,D121,D110)</f>
        <v>34184.888625000007</v>
      </c>
      <c r="E143" s="18">
        <f>SUM(E132,E121,E110)</f>
        <v>26870.960915</v>
      </c>
    </row>
    <row r="144" spans="2:5" x14ac:dyDescent="0.2">
      <c r="B144" s="6" t="s">
        <v>36</v>
      </c>
    </row>
    <row r="145" spans="2:5" x14ac:dyDescent="0.2">
      <c r="B145" s="6" t="s">
        <v>119</v>
      </c>
    </row>
    <row r="147" spans="2:5" ht="31.5" customHeight="1" x14ac:dyDescent="0.2">
      <c r="B147" s="36" t="s">
        <v>84</v>
      </c>
      <c r="C147" s="37"/>
      <c r="D147" s="37"/>
      <c r="E147" s="37"/>
    </row>
    <row r="148" spans="2:5" x14ac:dyDescent="0.2">
      <c r="B148" s="6" t="s">
        <v>118</v>
      </c>
    </row>
    <row r="149" spans="2:5" x14ac:dyDescent="0.2">
      <c r="B149" s="34" t="s">
        <v>1</v>
      </c>
      <c r="C149" s="35" t="s">
        <v>94</v>
      </c>
      <c r="D149" s="35" t="s">
        <v>116</v>
      </c>
      <c r="E149" s="35" t="s">
        <v>117</v>
      </c>
    </row>
    <row r="150" spans="2:5" x14ac:dyDescent="0.2">
      <c r="B150" s="34"/>
      <c r="C150" s="35"/>
      <c r="D150" s="35"/>
      <c r="E150" s="35"/>
    </row>
    <row r="151" spans="2:5" x14ac:dyDescent="0.2">
      <c r="B151" s="1" t="s">
        <v>2</v>
      </c>
      <c r="C151" s="16">
        <f>SUM(C152:C161)</f>
        <v>181.38254599999999</v>
      </c>
      <c r="D151" s="16">
        <f>SUM(D152:D161)</f>
        <v>108.04552200000001</v>
      </c>
      <c r="E151" s="16">
        <f>SUM(E152:E161)</f>
        <v>151.58542799999998</v>
      </c>
    </row>
    <row r="152" spans="2:5" x14ac:dyDescent="0.2">
      <c r="B152" s="3" t="s">
        <v>26</v>
      </c>
      <c r="C152" s="10">
        <v>50.199959999999997</v>
      </c>
      <c r="D152" s="10">
        <v>24.085588999999999</v>
      </c>
      <c r="E152" s="10">
        <v>41.443513000000003</v>
      </c>
    </row>
    <row r="153" spans="2:5" x14ac:dyDescent="0.2">
      <c r="B153" s="3" t="s">
        <v>27</v>
      </c>
      <c r="C153" s="10">
        <v>3.5261000000000001E-2</v>
      </c>
      <c r="D153" s="10">
        <v>1.0109999999999999E-2</v>
      </c>
      <c r="E153" s="10">
        <v>1.8467000000000001E-2</v>
      </c>
    </row>
    <row r="154" spans="2:5" x14ac:dyDescent="0.2">
      <c r="B154" s="3" t="s">
        <v>28</v>
      </c>
      <c r="C154" s="10">
        <v>1.1328009999999999</v>
      </c>
      <c r="D154" s="10">
        <v>0.16492899999999999</v>
      </c>
      <c r="E154" s="10">
        <v>0.24376400000000001</v>
      </c>
    </row>
    <row r="155" spans="2:5" x14ac:dyDescent="0.2">
      <c r="B155" s="3" t="s">
        <v>29</v>
      </c>
      <c r="C155" s="10">
        <v>9.2000000000000003E-4</v>
      </c>
      <c r="D155" s="10">
        <v>1.2168999999999999E-2</v>
      </c>
      <c r="E155" s="10">
        <v>6.8170000000000001E-3</v>
      </c>
    </row>
    <row r="156" spans="2:5" x14ac:dyDescent="0.2">
      <c r="B156" s="3" t="s">
        <v>30</v>
      </c>
      <c r="C156" s="10">
        <v>0.12431300000000001</v>
      </c>
      <c r="D156" s="10">
        <v>8.1581000000000001E-2</v>
      </c>
      <c r="E156" s="10">
        <v>6.9827E-2</v>
      </c>
    </row>
    <row r="157" spans="2:5" x14ac:dyDescent="0.2">
      <c r="B157" s="3" t="s">
        <v>31</v>
      </c>
      <c r="C157" s="10">
        <v>1.5655140000000001</v>
      </c>
      <c r="D157" s="10">
        <v>0.16134200000000001</v>
      </c>
      <c r="E157" s="10">
        <v>0.28583900000000001</v>
      </c>
    </row>
    <row r="158" spans="2:5" x14ac:dyDescent="0.2">
      <c r="B158" s="3" t="s">
        <v>32</v>
      </c>
      <c r="C158" s="10">
        <v>24.385871000000002</v>
      </c>
      <c r="D158" s="10">
        <v>5.4993420000000004</v>
      </c>
      <c r="E158" s="10">
        <v>14.956011</v>
      </c>
    </row>
    <row r="159" spans="2:5" x14ac:dyDescent="0.2">
      <c r="B159" s="3" t="s">
        <v>33</v>
      </c>
      <c r="C159" s="10">
        <v>55.717565</v>
      </c>
      <c r="D159" s="10">
        <v>60.631050000000002</v>
      </c>
      <c r="E159" s="10">
        <v>73.114643000000001</v>
      </c>
    </row>
    <row r="160" spans="2:5" x14ac:dyDescent="0.2">
      <c r="B160" s="3" t="s">
        <v>34</v>
      </c>
      <c r="C160" s="10">
        <v>42.188460999999997</v>
      </c>
      <c r="D160" s="10">
        <v>13.878318999999999</v>
      </c>
      <c r="E160" s="10">
        <v>16.783427</v>
      </c>
    </row>
    <row r="161" spans="2:5" x14ac:dyDescent="0.2">
      <c r="B161" s="3" t="s">
        <v>35</v>
      </c>
      <c r="C161" s="10">
        <v>6.0318800000000001</v>
      </c>
      <c r="D161" s="10">
        <v>3.5210910000000002</v>
      </c>
      <c r="E161" s="10">
        <v>4.6631200000000002</v>
      </c>
    </row>
    <row r="162" spans="2:5" x14ac:dyDescent="0.2">
      <c r="B162" s="1" t="s">
        <v>5</v>
      </c>
      <c r="C162" s="16">
        <f>SUM(C163:C172)</f>
        <v>23311.480754</v>
      </c>
      <c r="D162" s="16">
        <f>SUM(D163:D172)</f>
        <v>19252.845824</v>
      </c>
      <c r="E162" s="16">
        <f>SUM(E163:E172)</f>
        <v>20962.228741999999</v>
      </c>
    </row>
    <row r="163" spans="2:5" x14ac:dyDescent="0.2">
      <c r="B163" s="3" t="s">
        <v>26</v>
      </c>
      <c r="C163" s="10">
        <v>1900.4449380000001</v>
      </c>
      <c r="D163" s="10">
        <v>1999.6383410000001</v>
      </c>
      <c r="E163" s="10">
        <v>1695.8631789999999</v>
      </c>
    </row>
    <row r="164" spans="2:5" x14ac:dyDescent="0.2">
      <c r="B164" s="3" t="s">
        <v>27</v>
      </c>
      <c r="C164" s="10">
        <v>15.299827000000001</v>
      </c>
      <c r="D164" s="10">
        <v>14.820126</v>
      </c>
      <c r="E164" s="10">
        <v>10.655097</v>
      </c>
    </row>
    <row r="165" spans="2:5" x14ac:dyDescent="0.2">
      <c r="B165" s="3" t="s">
        <v>28</v>
      </c>
      <c r="C165" s="10">
        <v>1701.717163</v>
      </c>
      <c r="D165" s="10">
        <v>1426.395679</v>
      </c>
      <c r="E165" s="10">
        <v>1459.1618559999999</v>
      </c>
    </row>
    <row r="166" spans="2:5" x14ac:dyDescent="0.2">
      <c r="B166" s="3" t="s">
        <v>29</v>
      </c>
      <c r="C166" s="10">
        <v>241.32967300000001</v>
      </c>
      <c r="D166" s="10">
        <v>355.41131300000001</v>
      </c>
      <c r="E166" s="10">
        <v>124.017848</v>
      </c>
    </row>
    <row r="167" spans="2:5" x14ac:dyDescent="0.2">
      <c r="B167" s="3" t="s">
        <v>30</v>
      </c>
      <c r="C167" s="10">
        <v>67.111722999999998</v>
      </c>
      <c r="D167" s="10">
        <v>44.893766999999997</v>
      </c>
      <c r="E167" s="10">
        <v>121.406171</v>
      </c>
    </row>
    <row r="168" spans="2:5" x14ac:dyDescent="0.2">
      <c r="B168" s="3" t="s">
        <v>31</v>
      </c>
      <c r="C168" s="10">
        <v>2413.6963329999999</v>
      </c>
      <c r="D168" s="10">
        <v>2278.2056080000002</v>
      </c>
      <c r="E168" s="10">
        <v>2650.3754140000001</v>
      </c>
    </row>
    <row r="169" spans="2:5" x14ac:dyDescent="0.2">
      <c r="B169" s="3" t="s">
        <v>32</v>
      </c>
      <c r="C169" s="10">
        <v>4702.8225380000003</v>
      </c>
      <c r="D169" s="10">
        <v>4365.2240750000001</v>
      </c>
      <c r="E169" s="10">
        <v>4359.4470629999996</v>
      </c>
    </row>
    <row r="170" spans="2:5" x14ac:dyDescent="0.2">
      <c r="B170" s="3" t="s">
        <v>33</v>
      </c>
      <c r="C170" s="10">
        <v>10890.537678000001</v>
      </c>
      <c r="D170" s="10">
        <v>6868.4414470000002</v>
      </c>
      <c r="E170" s="10">
        <v>8045.8109350000004</v>
      </c>
    </row>
    <row r="171" spans="2:5" x14ac:dyDescent="0.2">
      <c r="B171" s="3" t="s">
        <v>34</v>
      </c>
      <c r="C171" s="10">
        <v>966.07696199999998</v>
      </c>
      <c r="D171" s="10">
        <v>1162.9157929999999</v>
      </c>
      <c r="E171" s="10">
        <v>936.36841600000002</v>
      </c>
    </row>
    <row r="172" spans="2:5" x14ac:dyDescent="0.2">
      <c r="B172" s="3" t="s">
        <v>35</v>
      </c>
      <c r="C172" s="10">
        <v>412.44391899999999</v>
      </c>
      <c r="D172" s="10">
        <v>736.899675</v>
      </c>
      <c r="E172" s="10">
        <v>1559.1227630000001</v>
      </c>
    </row>
    <row r="173" spans="2:5" x14ac:dyDescent="0.2">
      <c r="B173" s="1" t="s">
        <v>8</v>
      </c>
      <c r="C173" s="16">
        <f>SUM(C174:C183)</f>
        <v>4460.1158259999993</v>
      </c>
      <c r="D173" s="16">
        <f>SUM(D174:D183)</f>
        <v>1384.0565819999997</v>
      </c>
      <c r="E173" s="16">
        <f>SUM(E174:E183)</f>
        <v>2050.6608739999997</v>
      </c>
    </row>
    <row r="174" spans="2:5" x14ac:dyDescent="0.2">
      <c r="B174" s="3" t="s">
        <v>26</v>
      </c>
      <c r="C174" s="10">
        <v>1.7199869999999999</v>
      </c>
      <c r="D174" s="10">
        <v>4.5921209999999997</v>
      </c>
      <c r="E174" s="10">
        <v>3.2602660000000001</v>
      </c>
    </row>
    <row r="175" spans="2:5" x14ac:dyDescent="0.2">
      <c r="B175" s="3" t="s">
        <v>27</v>
      </c>
      <c r="C175" s="10">
        <v>4.1648999999999999E-2</v>
      </c>
      <c r="D175" s="10">
        <v>2.9966E-2</v>
      </c>
      <c r="E175" s="10">
        <v>3.7261000000000002E-2</v>
      </c>
    </row>
    <row r="176" spans="2:5" x14ac:dyDescent="0.2">
      <c r="B176" s="3" t="s">
        <v>28</v>
      </c>
      <c r="C176" s="10">
        <v>2.7328999999999999E-2</v>
      </c>
      <c r="D176" s="10">
        <v>1.6161999999999999E-2</v>
      </c>
      <c r="E176" s="10">
        <v>0.25069900000000001</v>
      </c>
    </row>
    <row r="177" spans="2:5" x14ac:dyDescent="0.2">
      <c r="B177" s="3" t="s">
        <v>29</v>
      </c>
      <c r="C177" s="10">
        <v>4.5810999999999998E-2</v>
      </c>
      <c r="D177" s="10">
        <v>3.0609999999999999E-3</v>
      </c>
      <c r="E177" s="10">
        <v>0.15523899999999999</v>
      </c>
    </row>
    <row r="178" spans="2:5" x14ac:dyDescent="0.2">
      <c r="B178" s="3" t="s">
        <v>30</v>
      </c>
      <c r="C178" s="10" t="s">
        <v>105</v>
      </c>
      <c r="D178" s="10" t="s">
        <v>105</v>
      </c>
      <c r="E178" s="10" t="s">
        <v>105</v>
      </c>
    </row>
    <row r="179" spans="2:5" x14ac:dyDescent="0.2">
      <c r="B179" s="3" t="s">
        <v>31</v>
      </c>
      <c r="C179" s="10">
        <v>45.030636999999999</v>
      </c>
      <c r="D179" s="10">
        <v>42.486274999999999</v>
      </c>
      <c r="E179" s="10">
        <v>62.017408000000003</v>
      </c>
    </row>
    <row r="180" spans="2:5" x14ac:dyDescent="0.2">
      <c r="B180" s="3" t="s">
        <v>32</v>
      </c>
      <c r="C180" s="10">
        <v>29.103086000000001</v>
      </c>
      <c r="D180" s="10">
        <v>36.553933999999998</v>
      </c>
      <c r="E180" s="10">
        <v>32.320622</v>
      </c>
    </row>
    <row r="181" spans="2:5" x14ac:dyDescent="0.2">
      <c r="B181" s="3" t="s">
        <v>33</v>
      </c>
      <c r="C181" s="10">
        <v>1037.3069</v>
      </c>
      <c r="D181" s="10">
        <v>1088.5579909999999</v>
      </c>
      <c r="E181" s="10">
        <v>810.79418699999997</v>
      </c>
    </row>
    <row r="182" spans="2:5" x14ac:dyDescent="0.2">
      <c r="B182" s="3" t="s">
        <v>34</v>
      </c>
      <c r="C182" s="10">
        <v>1685.4096689999999</v>
      </c>
      <c r="D182" s="10">
        <v>210.04253800000001</v>
      </c>
      <c r="E182" s="10">
        <v>1137.201026</v>
      </c>
    </row>
    <row r="183" spans="2:5" x14ac:dyDescent="0.2">
      <c r="B183" s="3" t="s">
        <v>35</v>
      </c>
      <c r="C183" s="10">
        <v>1661.430758</v>
      </c>
      <c r="D183" s="10">
        <v>1.7745340000000001</v>
      </c>
      <c r="E183" s="10">
        <v>4.6241659999999998</v>
      </c>
    </row>
    <row r="184" spans="2:5" x14ac:dyDescent="0.2">
      <c r="B184" s="19" t="s">
        <v>13</v>
      </c>
      <c r="C184" s="20">
        <f>SUM(C173,C162,C151)</f>
        <v>27952.979125999998</v>
      </c>
      <c r="D184" s="20">
        <f>SUM(D173,D162,D151)</f>
        <v>20744.947928000001</v>
      </c>
      <c r="E184" s="20">
        <f>SUM(E173,E162,E151)</f>
        <v>23164.475043999999</v>
      </c>
    </row>
    <row r="185" spans="2:5" x14ac:dyDescent="0.2">
      <c r="B185" s="6" t="s">
        <v>36</v>
      </c>
    </row>
    <row r="186" spans="2:5" x14ac:dyDescent="0.2">
      <c r="B186" s="6" t="s">
        <v>119</v>
      </c>
    </row>
  </sheetData>
  <mergeCells count="30">
    <mergeCell ref="B149:B150"/>
    <mergeCell ref="C149:C150"/>
    <mergeCell ref="D149:D150"/>
    <mergeCell ref="E149:E150"/>
    <mergeCell ref="B77:E77"/>
    <mergeCell ref="B79:B80"/>
    <mergeCell ref="C79:C80"/>
    <mergeCell ref="D79:D80"/>
    <mergeCell ref="E79:E80"/>
    <mergeCell ref="B106:E106"/>
    <mergeCell ref="B108:B109"/>
    <mergeCell ref="C108:C109"/>
    <mergeCell ref="D108:D109"/>
    <mergeCell ref="E108:E109"/>
    <mergeCell ref="B147:E147"/>
    <mergeCell ref="B50:B51"/>
    <mergeCell ref="C50:C51"/>
    <mergeCell ref="D50:D51"/>
    <mergeCell ref="E50:E51"/>
    <mergeCell ref="B2:E2"/>
    <mergeCell ref="B4:B5"/>
    <mergeCell ref="C4:C5"/>
    <mergeCell ref="D4:D5"/>
    <mergeCell ref="E4:E5"/>
    <mergeCell ref="B25:E25"/>
    <mergeCell ref="B27:B28"/>
    <mergeCell ref="C27:C28"/>
    <mergeCell ref="D27:D28"/>
    <mergeCell ref="E27:E28"/>
    <mergeCell ref="B48:E48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0FCC-D074-4742-B5C7-E356079A5630}">
  <dimension ref="B2:E186"/>
  <sheetViews>
    <sheetView rightToLeft="1" zoomScale="80" zoomScaleNormal="80" zoomScaleSheetLayoutView="100" workbookViewId="0">
      <selection activeCell="B1" sqref="B1"/>
    </sheetView>
  </sheetViews>
  <sheetFormatPr defaultRowHeight="12.75" x14ac:dyDescent="0.2"/>
  <cols>
    <col min="1" max="1" width="1" style="22" customWidth="1"/>
    <col min="2" max="2" width="40.140625" style="22" bestFit="1" customWidth="1"/>
    <col min="3" max="3" width="16.85546875" style="22" customWidth="1"/>
    <col min="4" max="5" width="19.28515625" style="22" customWidth="1"/>
    <col min="6" max="6" width="15" style="22" customWidth="1"/>
    <col min="7" max="7" width="10.42578125" style="22" customWidth="1"/>
    <col min="8" max="252" width="9.140625" style="22"/>
    <col min="253" max="253" width="1" style="22" customWidth="1"/>
    <col min="254" max="254" width="34.42578125" style="22" customWidth="1"/>
    <col min="255" max="258" width="15" style="22" customWidth="1"/>
    <col min="259" max="259" width="34.28515625" style="22" customWidth="1"/>
    <col min="260" max="262" width="15" style="22" customWidth="1"/>
    <col min="263" max="263" width="10.42578125" style="22" customWidth="1"/>
    <col min="264" max="508" width="9.140625" style="22"/>
    <col min="509" max="509" width="1" style="22" customWidth="1"/>
    <col min="510" max="510" width="34.42578125" style="22" customWidth="1"/>
    <col min="511" max="514" width="15" style="22" customWidth="1"/>
    <col min="515" max="515" width="34.28515625" style="22" customWidth="1"/>
    <col min="516" max="518" width="15" style="22" customWidth="1"/>
    <col min="519" max="519" width="10.42578125" style="22" customWidth="1"/>
    <col min="520" max="764" width="9.140625" style="22"/>
    <col min="765" max="765" width="1" style="22" customWidth="1"/>
    <col min="766" max="766" width="34.42578125" style="22" customWidth="1"/>
    <col min="767" max="770" width="15" style="22" customWidth="1"/>
    <col min="771" max="771" width="34.28515625" style="22" customWidth="1"/>
    <col min="772" max="774" width="15" style="22" customWidth="1"/>
    <col min="775" max="775" width="10.42578125" style="22" customWidth="1"/>
    <col min="776" max="1020" width="9.140625" style="22"/>
    <col min="1021" max="1021" width="1" style="22" customWidth="1"/>
    <col min="1022" max="1022" width="34.42578125" style="22" customWidth="1"/>
    <col min="1023" max="1026" width="15" style="22" customWidth="1"/>
    <col min="1027" max="1027" width="34.28515625" style="22" customWidth="1"/>
    <col min="1028" max="1030" width="15" style="22" customWidth="1"/>
    <col min="1031" max="1031" width="10.42578125" style="22" customWidth="1"/>
    <col min="1032" max="1276" width="9.140625" style="22"/>
    <col min="1277" max="1277" width="1" style="22" customWidth="1"/>
    <col min="1278" max="1278" width="34.42578125" style="22" customWidth="1"/>
    <col min="1279" max="1282" width="15" style="22" customWidth="1"/>
    <col min="1283" max="1283" width="34.28515625" style="22" customWidth="1"/>
    <col min="1284" max="1286" width="15" style="22" customWidth="1"/>
    <col min="1287" max="1287" width="10.42578125" style="22" customWidth="1"/>
    <col min="1288" max="1532" width="9.140625" style="22"/>
    <col min="1533" max="1533" width="1" style="22" customWidth="1"/>
    <col min="1534" max="1534" width="34.42578125" style="22" customWidth="1"/>
    <col min="1535" max="1538" width="15" style="22" customWidth="1"/>
    <col min="1539" max="1539" width="34.28515625" style="22" customWidth="1"/>
    <col min="1540" max="1542" width="15" style="22" customWidth="1"/>
    <col min="1543" max="1543" width="10.42578125" style="22" customWidth="1"/>
    <col min="1544" max="1788" width="9.140625" style="22"/>
    <col min="1789" max="1789" width="1" style="22" customWidth="1"/>
    <col min="1790" max="1790" width="34.42578125" style="22" customWidth="1"/>
    <col min="1791" max="1794" width="15" style="22" customWidth="1"/>
    <col min="1795" max="1795" width="34.28515625" style="22" customWidth="1"/>
    <col min="1796" max="1798" width="15" style="22" customWidth="1"/>
    <col min="1799" max="1799" width="10.42578125" style="22" customWidth="1"/>
    <col min="1800" max="2044" width="9.140625" style="22"/>
    <col min="2045" max="2045" width="1" style="22" customWidth="1"/>
    <col min="2046" max="2046" width="34.42578125" style="22" customWidth="1"/>
    <col min="2047" max="2050" width="15" style="22" customWidth="1"/>
    <col min="2051" max="2051" width="34.28515625" style="22" customWidth="1"/>
    <col min="2052" max="2054" width="15" style="22" customWidth="1"/>
    <col min="2055" max="2055" width="10.42578125" style="22" customWidth="1"/>
    <col min="2056" max="2300" width="9.140625" style="22"/>
    <col min="2301" max="2301" width="1" style="22" customWidth="1"/>
    <col min="2302" max="2302" width="34.42578125" style="22" customWidth="1"/>
    <col min="2303" max="2306" width="15" style="22" customWidth="1"/>
    <col min="2307" max="2307" width="34.28515625" style="22" customWidth="1"/>
    <col min="2308" max="2310" width="15" style="22" customWidth="1"/>
    <col min="2311" max="2311" width="10.42578125" style="22" customWidth="1"/>
    <col min="2312" max="2556" width="9.140625" style="22"/>
    <col min="2557" max="2557" width="1" style="22" customWidth="1"/>
    <col min="2558" max="2558" width="34.42578125" style="22" customWidth="1"/>
    <col min="2559" max="2562" width="15" style="22" customWidth="1"/>
    <col min="2563" max="2563" width="34.28515625" style="22" customWidth="1"/>
    <col min="2564" max="2566" width="15" style="22" customWidth="1"/>
    <col min="2567" max="2567" width="10.42578125" style="22" customWidth="1"/>
    <col min="2568" max="2812" width="9.140625" style="22"/>
    <col min="2813" max="2813" width="1" style="22" customWidth="1"/>
    <col min="2814" max="2814" width="34.42578125" style="22" customWidth="1"/>
    <col min="2815" max="2818" width="15" style="22" customWidth="1"/>
    <col min="2819" max="2819" width="34.28515625" style="22" customWidth="1"/>
    <col min="2820" max="2822" width="15" style="22" customWidth="1"/>
    <col min="2823" max="2823" width="10.42578125" style="22" customWidth="1"/>
    <col min="2824" max="3068" width="9.140625" style="22"/>
    <col min="3069" max="3069" width="1" style="22" customWidth="1"/>
    <col min="3070" max="3070" width="34.42578125" style="22" customWidth="1"/>
    <col min="3071" max="3074" width="15" style="22" customWidth="1"/>
    <col min="3075" max="3075" width="34.28515625" style="22" customWidth="1"/>
    <col min="3076" max="3078" width="15" style="22" customWidth="1"/>
    <col min="3079" max="3079" width="10.42578125" style="22" customWidth="1"/>
    <col min="3080" max="3324" width="9.140625" style="22"/>
    <col min="3325" max="3325" width="1" style="22" customWidth="1"/>
    <col min="3326" max="3326" width="34.42578125" style="22" customWidth="1"/>
    <col min="3327" max="3330" width="15" style="22" customWidth="1"/>
    <col min="3331" max="3331" width="34.28515625" style="22" customWidth="1"/>
    <col min="3332" max="3334" width="15" style="22" customWidth="1"/>
    <col min="3335" max="3335" width="10.42578125" style="22" customWidth="1"/>
    <col min="3336" max="3580" width="9.140625" style="22"/>
    <col min="3581" max="3581" width="1" style="22" customWidth="1"/>
    <col min="3582" max="3582" width="34.42578125" style="22" customWidth="1"/>
    <col min="3583" max="3586" width="15" style="22" customWidth="1"/>
    <col min="3587" max="3587" width="34.28515625" style="22" customWidth="1"/>
    <col min="3588" max="3590" width="15" style="22" customWidth="1"/>
    <col min="3591" max="3591" width="10.42578125" style="22" customWidth="1"/>
    <col min="3592" max="3836" width="9.140625" style="22"/>
    <col min="3837" max="3837" width="1" style="22" customWidth="1"/>
    <col min="3838" max="3838" width="34.42578125" style="22" customWidth="1"/>
    <col min="3839" max="3842" width="15" style="22" customWidth="1"/>
    <col min="3843" max="3843" width="34.28515625" style="22" customWidth="1"/>
    <col min="3844" max="3846" width="15" style="22" customWidth="1"/>
    <col min="3847" max="3847" width="10.42578125" style="22" customWidth="1"/>
    <col min="3848" max="4092" width="9.140625" style="22"/>
    <col min="4093" max="4093" width="1" style="22" customWidth="1"/>
    <col min="4094" max="4094" width="34.42578125" style="22" customWidth="1"/>
    <col min="4095" max="4098" width="15" style="22" customWidth="1"/>
    <col min="4099" max="4099" width="34.28515625" style="22" customWidth="1"/>
    <col min="4100" max="4102" width="15" style="22" customWidth="1"/>
    <col min="4103" max="4103" width="10.42578125" style="22" customWidth="1"/>
    <col min="4104" max="4348" width="9.140625" style="22"/>
    <col min="4349" max="4349" width="1" style="22" customWidth="1"/>
    <col min="4350" max="4350" width="34.42578125" style="22" customWidth="1"/>
    <col min="4351" max="4354" width="15" style="22" customWidth="1"/>
    <col min="4355" max="4355" width="34.28515625" style="22" customWidth="1"/>
    <col min="4356" max="4358" width="15" style="22" customWidth="1"/>
    <col min="4359" max="4359" width="10.42578125" style="22" customWidth="1"/>
    <col min="4360" max="4604" width="9.140625" style="22"/>
    <col min="4605" max="4605" width="1" style="22" customWidth="1"/>
    <col min="4606" max="4606" width="34.42578125" style="22" customWidth="1"/>
    <col min="4607" max="4610" width="15" style="22" customWidth="1"/>
    <col min="4611" max="4611" width="34.28515625" style="22" customWidth="1"/>
    <col min="4612" max="4614" width="15" style="22" customWidth="1"/>
    <col min="4615" max="4615" width="10.42578125" style="22" customWidth="1"/>
    <col min="4616" max="4860" width="9.140625" style="22"/>
    <col min="4861" max="4861" width="1" style="22" customWidth="1"/>
    <col min="4862" max="4862" width="34.42578125" style="22" customWidth="1"/>
    <col min="4863" max="4866" width="15" style="22" customWidth="1"/>
    <col min="4867" max="4867" width="34.28515625" style="22" customWidth="1"/>
    <col min="4868" max="4870" width="15" style="22" customWidth="1"/>
    <col min="4871" max="4871" width="10.42578125" style="22" customWidth="1"/>
    <col min="4872" max="5116" width="9.140625" style="22"/>
    <col min="5117" max="5117" width="1" style="22" customWidth="1"/>
    <col min="5118" max="5118" width="34.42578125" style="22" customWidth="1"/>
    <col min="5119" max="5122" width="15" style="22" customWidth="1"/>
    <col min="5123" max="5123" width="34.28515625" style="22" customWidth="1"/>
    <col min="5124" max="5126" width="15" style="22" customWidth="1"/>
    <col min="5127" max="5127" width="10.42578125" style="22" customWidth="1"/>
    <col min="5128" max="5372" width="9.140625" style="22"/>
    <col min="5373" max="5373" width="1" style="22" customWidth="1"/>
    <col min="5374" max="5374" width="34.42578125" style="22" customWidth="1"/>
    <col min="5375" max="5378" width="15" style="22" customWidth="1"/>
    <col min="5379" max="5379" width="34.28515625" style="22" customWidth="1"/>
    <col min="5380" max="5382" width="15" style="22" customWidth="1"/>
    <col min="5383" max="5383" width="10.42578125" style="22" customWidth="1"/>
    <col min="5384" max="5628" width="9.140625" style="22"/>
    <col min="5629" max="5629" width="1" style="22" customWidth="1"/>
    <col min="5630" max="5630" width="34.42578125" style="22" customWidth="1"/>
    <col min="5631" max="5634" width="15" style="22" customWidth="1"/>
    <col min="5635" max="5635" width="34.28515625" style="22" customWidth="1"/>
    <col min="5636" max="5638" width="15" style="22" customWidth="1"/>
    <col min="5639" max="5639" width="10.42578125" style="22" customWidth="1"/>
    <col min="5640" max="5884" width="9.140625" style="22"/>
    <col min="5885" max="5885" width="1" style="22" customWidth="1"/>
    <col min="5886" max="5886" width="34.42578125" style="22" customWidth="1"/>
    <col min="5887" max="5890" width="15" style="22" customWidth="1"/>
    <col min="5891" max="5891" width="34.28515625" style="22" customWidth="1"/>
    <col min="5892" max="5894" width="15" style="22" customWidth="1"/>
    <col min="5895" max="5895" width="10.42578125" style="22" customWidth="1"/>
    <col min="5896" max="6140" width="9.140625" style="22"/>
    <col min="6141" max="6141" width="1" style="22" customWidth="1"/>
    <col min="6142" max="6142" width="34.42578125" style="22" customWidth="1"/>
    <col min="6143" max="6146" width="15" style="22" customWidth="1"/>
    <col min="6147" max="6147" width="34.28515625" style="22" customWidth="1"/>
    <col min="6148" max="6150" width="15" style="22" customWidth="1"/>
    <col min="6151" max="6151" width="10.42578125" style="22" customWidth="1"/>
    <col min="6152" max="6396" width="9.140625" style="22"/>
    <col min="6397" max="6397" width="1" style="22" customWidth="1"/>
    <col min="6398" max="6398" width="34.42578125" style="22" customWidth="1"/>
    <col min="6399" max="6402" width="15" style="22" customWidth="1"/>
    <col min="6403" max="6403" width="34.28515625" style="22" customWidth="1"/>
    <col min="6404" max="6406" width="15" style="22" customWidth="1"/>
    <col min="6407" max="6407" width="10.42578125" style="22" customWidth="1"/>
    <col min="6408" max="6652" width="9.140625" style="22"/>
    <col min="6653" max="6653" width="1" style="22" customWidth="1"/>
    <col min="6654" max="6654" width="34.42578125" style="22" customWidth="1"/>
    <col min="6655" max="6658" width="15" style="22" customWidth="1"/>
    <col min="6659" max="6659" width="34.28515625" style="22" customWidth="1"/>
    <col min="6660" max="6662" width="15" style="22" customWidth="1"/>
    <col min="6663" max="6663" width="10.42578125" style="22" customWidth="1"/>
    <col min="6664" max="6908" width="9.140625" style="22"/>
    <col min="6909" max="6909" width="1" style="22" customWidth="1"/>
    <col min="6910" max="6910" width="34.42578125" style="22" customWidth="1"/>
    <col min="6911" max="6914" width="15" style="22" customWidth="1"/>
    <col min="6915" max="6915" width="34.28515625" style="22" customWidth="1"/>
    <col min="6916" max="6918" width="15" style="22" customWidth="1"/>
    <col min="6919" max="6919" width="10.42578125" style="22" customWidth="1"/>
    <col min="6920" max="7164" width="9.140625" style="22"/>
    <col min="7165" max="7165" width="1" style="22" customWidth="1"/>
    <col min="7166" max="7166" width="34.42578125" style="22" customWidth="1"/>
    <col min="7167" max="7170" width="15" style="22" customWidth="1"/>
    <col min="7171" max="7171" width="34.28515625" style="22" customWidth="1"/>
    <col min="7172" max="7174" width="15" style="22" customWidth="1"/>
    <col min="7175" max="7175" width="10.42578125" style="22" customWidth="1"/>
    <col min="7176" max="7420" width="9.140625" style="22"/>
    <col min="7421" max="7421" width="1" style="22" customWidth="1"/>
    <col min="7422" max="7422" width="34.42578125" style="22" customWidth="1"/>
    <col min="7423" max="7426" width="15" style="22" customWidth="1"/>
    <col min="7427" max="7427" width="34.28515625" style="22" customWidth="1"/>
    <col min="7428" max="7430" width="15" style="22" customWidth="1"/>
    <col min="7431" max="7431" width="10.42578125" style="22" customWidth="1"/>
    <col min="7432" max="7676" width="9.140625" style="22"/>
    <col min="7677" max="7677" width="1" style="22" customWidth="1"/>
    <col min="7678" max="7678" width="34.42578125" style="22" customWidth="1"/>
    <col min="7679" max="7682" width="15" style="22" customWidth="1"/>
    <col min="7683" max="7683" width="34.28515625" style="22" customWidth="1"/>
    <col min="7684" max="7686" width="15" style="22" customWidth="1"/>
    <col min="7687" max="7687" width="10.42578125" style="22" customWidth="1"/>
    <col min="7688" max="7932" width="9.140625" style="22"/>
    <col min="7933" max="7933" width="1" style="22" customWidth="1"/>
    <col min="7934" max="7934" width="34.42578125" style="22" customWidth="1"/>
    <col min="7935" max="7938" width="15" style="22" customWidth="1"/>
    <col min="7939" max="7939" width="34.28515625" style="22" customWidth="1"/>
    <col min="7940" max="7942" width="15" style="22" customWidth="1"/>
    <col min="7943" max="7943" width="10.42578125" style="22" customWidth="1"/>
    <col min="7944" max="8188" width="9.140625" style="22"/>
    <col min="8189" max="8189" width="1" style="22" customWidth="1"/>
    <col min="8190" max="8190" width="34.42578125" style="22" customWidth="1"/>
    <col min="8191" max="8194" width="15" style="22" customWidth="1"/>
    <col min="8195" max="8195" width="34.28515625" style="22" customWidth="1"/>
    <col min="8196" max="8198" width="15" style="22" customWidth="1"/>
    <col min="8199" max="8199" width="10.42578125" style="22" customWidth="1"/>
    <col min="8200" max="8444" width="9.140625" style="22"/>
    <col min="8445" max="8445" width="1" style="22" customWidth="1"/>
    <col min="8446" max="8446" width="34.42578125" style="22" customWidth="1"/>
    <col min="8447" max="8450" width="15" style="22" customWidth="1"/>
    <col min="8451" max="8451" width="34.28515625" style="22" customWidth="1"/>
    <col min="8452" max="8454" width="15" style="22" customWidth="1"/>
    <col min="8455" max="8455" width="10.42578125" style="22" customWidth="1"/>
    <col min="8456" max="8700" width="9.140625" style="22"/>
    <col min="8701" max="8701" width="1" style="22" customWidth="1"/>
    <col min="8702" max="8702" width="34.42578125" style="22" customWidth="1"/>
    <col min="8703" max="8706" width="15" style="22" customWidth="1"/>
    <col min="8707" max="8707" width="34.28515625" style="22" customWidth="1"/>
    <col min="8708" max="8710" width="15" style="22" customWidth="1"/>
    <col min="8711" max="8711" width="10.42578125" style="22" customWidth="1"/>
    <col min="8712" max="8956" width="9.140625" style="22"/>
    <col min="8957" max="8957" width="1" style="22" customWidth="1"/>
    <col min="8958" max="8958" width="34.42578125" style="22" customWidth="1"/>
    <col min="8959" max="8962" width="15" style="22" customWidth="1"/>
    <col min="8963" max="8963" width="34.28515625" style="22" customWidth="1"/>
    <col min="8964" max="8966" width="15" style="22" customWidth="1"/>
    <col min="8967" max="8967" width="10.42578125" style="22" customWidth="1"/>
    <col min="8968" max="9212" width="9.140625" style="22"/>
    <col min="9213" max="9213" width="1" style="22" customWidth="1"/>
    <col min="9214" max="9214" width="34.42578125" style="22" customWidth="1"/>
    <col min="9215" max="9218" width="15" style="22" customWidth="1"/>
    <col min="9219" max="9219" width="34.28515625" style="22" customWidth="1"/>
    <col min="9220" max="9222" width="15" style="22" customWidth="1"/>
    <col min="9223" max="9223" width="10.42578125" style="22" customWidth="1"/>
    <col min="9224" max="9468" width="9.140625" style="22"/>
    <col min="9469" max="9469" width="1" style="22" customWidth="1"/>
    <col min="9470" max="9470" width="34.42578125" style="22" customWidth="1"/>
    <col min="9471" max="9474" width="15" style="22" customWidth="1"/>
    <col min="9475" max="9475" width="34.28515625" style="22" customWidth="1"/>
    <col min="9476" max="9478" width="15" style="22" customWidth="1"/>
    <col min="9479" max="9479" width="10.42578125" style="22" customWidth="1"/>
    <col min="9480" max="9724" width="9.140625" style="22"/>
    <col min="9725" max="9725" width="1" style="22" customWidth="1"/>
    <col min="9726" max="9726" width="34.42578125" style="22" customWidth="1"/>
    <col min="9727" max="9730" width="15" style="22" customWidth="1"/>
    <col min="9731" max="9731" width="34.28515625" style="22" customWidth="1"/>
    <col min="9732" max="9734" width="15" style="22" customWidth="1"/>
    <col min="9735" max="9735" width="10.42578125" style="22" customWidth="1"/>
    <col min="9736" max="9980" width="9.140625" style="22"/>
    <col min="9981" max="9981" width="1" style="22" customWidth="1"/>
    <col min="9982" max="9982" width="34.42578125" style="22" customWidth="1"/>
    <col min="9983" max="9986" width="15" style="22" customWidth="1"/>
    <col min="9987" max="9987" width="34.28515625" style="22" customWidth="1"/>
    <col min="9988" max="9990" width="15" style="22" customWidth="1"/>
    <col min="9991" max="9991" width="10.42578125" style="22" customWidth="1"/>
    <col min="9992" max="10236" width="9.140625" style="22"/>
    <col min="10237" max="10237" width="1" style="22" customWidth="1"/>
    <col min="10238" max="10238" width="34.42578125" style="22" customWidth="1"/>
    <col min="10239" max="10242" width="15" style="22" customWidth="1"/>
    <col min="10243" max="10243" width="34.28515625" style="22" customWidth="1"/>
    <col min="10244" max="10246" width="15" style="22" customWidth="1"/>
    <col min="10247" max="10247" width="10.42578125" style="22" customWidth="1"/>
    <col min="10248" max="10492" width="9.140625" style="22"/>
    <col min="10493" max="10493" width="1" style="22" customWidth="1"/>
    <col min="10494" max="10494" width="34.42578125" style="22" customWidth="1"/>
    <col min="10495" max="10498" width="15" style="22" customWidth="1"/>
    <col min="10499" max="10499" width="34.28515625" style="22" customWidth="1"/>
    <col min="10500" max="10502" width="15" style="22" customWidth="1"/>
    <col min="10503" max="10503" width="10.42578125" style="22" customWidth="1"/>
    <col min="10504" max="10748" width="9.140625" style="22"/>
    <col min="10749" max="10749" width="1" style="22" customWidth="1"/>
    <col min="10750" max="10750" width="34.42578125" style="22" customWidth="1"/>
    <col min="10751" max="10754" width="15" style="22" customWidth="1"/>
    <col min="10755" max="10755" width="34.28515625" style="22" customWidth="1"/>
    <col min="10756" max="10758" width="15" style="22" customWidth="1"/>
    <col min="10759" max="10759" width="10.42578125" style="22" customWidth="1"/>
    <col min="10760" max="11004" width="9.140625" style="22"/>
    <col min="11005" max="11005" width="1" style="22" customWidth="1"/>
    <col min="11006" max="11006" width="34.42578125" style="22" customWidth="1"/>
    <col min="11007" max="11010" width="15" style="22" customWidth="1"/>
    <col min="11011" max="11011" width="34.28515625" style="22" customWidth="1"/>
    <col min="11012" max="11014" width="15" style="22" customWidth="1"/>
    <col min="11015" max="11015" width="10.42578125" style="22" customWidth="1"/>
    <col min="11016" max="11260" width="9.140625" style="22"/>
    <col min="11261" max="11261" width="1" style="22" customWidth="1"/>
    <col min="11262" max="11262" width="34.42578125" style="22" customWidth="1"/>
    <col min="11263" max="11266" width="15" style="22" customWidth="1"/>
    <col min="11267" max="11267" width="34.28515625" style="22" customWidth="1"/>
    <col min="11268" max="11270" width="15" style="22" customWidth="1"/>
    <col min="11271" max="11271" width="10.42578125" style="22" customWidth="1"/>
    <col min="11272" max="11516" width="9.140625" style="22"/>
    <col min="11517" max="11517" width="1" style="22" customWidth="1"/>
    <col min="11518" max="11518" width="34.42578125" style="22" customWidth="1"/>
    <col min="11519" max="11522" width="15" style="22" customWidth="1"/>
    <col min="11523" max="11523" width="34.28515625" style="22" customWidth="1"/>
    <col min="11524" max="11526" width="15" style="22" customWidth="1"/>
    <col min="11527" max="11527" width="10.42578125" style="22" customWidth="1"/>
    <col min="11528" max="11772" width="9.140625" style="22"/>
    <col min="11773" max="11773" width="1" style="22" customWidth="1"/>
    <col min="11774" max="11774" width="34.42578125" style="22" customWidth="1"/>
    <col min="11775" max="11778" width="15" style="22" customWidth="1"/>
    <col min="11779" max="11779" width="34.28515625" style="22" customWidth="1"/>
    <col min="11780" max="11782" width="15" style="22" customWidth="1"/>
    <col min="11783" max="11783" width="10.42578125" style="22" customWidth="1"/>
    <col min="11784" max="12028" width="9.140625" style="22"/>
    <col min="12029" max="12029" width="1" style="22" customWidth="1"/>
    <col min="12030" max="12030" width="34.42578125" style="22" customWidth="1"/>
    <col min="12031" max="12034" width="15" style="22" customWidth="1"/>
    <col min="12035" max="12035" width="34.28515625" style="22" customWidth="1"/>
    <col min="12036" max="12038" width="15" style="22" customWidth="1"/>
    <col min="12039" max="12039" width="10.42578125" style="22" customWidth="1"/>
    <col min="12040" max="12284" width="9.140625" style="22"/>
    <col min="12285" max="12285" width="1" style="22" customWidth="1"/>
    <col min="12286" max="12286" width="34.42578125" style="22" customWidth="1"/>
    <col min="12287" max="12290" width="15" style="22" customWidth="1"/>
    <col min="12291" max="12291" width="34.28515625" style="22" customWidth="1"/>
    <col min="12292" max="12294" width="15" style="22" customWidth="1"/>
    <col min="12295" max="12295" width="10.42578125" style="22" customWidth="1"/>
    <col min="12296" max="12540" width="9.140625" style="22"/>
    <col min="12541" max="12541" width="1" style="22" customWidth="1"/>
    <col min="12542" max="12542" width="34.42578125" style="22" customWidth="1"/>
    <col min="12543" max="12546" width="15" style="22" customWidth="1"/>
    <col min="12547" max="12547" width="34.28515625" style="22" customWidth="1"/>
    <col min="12548" max="12550" width="15" style="22" customWidth="1"/>
    <col min="12551" max="12551" width="10.42578125" style="22" customWidth="1"/>
    <col min="12552" max="12796" width="9.140625" style="22"/>
    <col min="12797" max="12797" width="1" style="22" customWidth="1"/>
    <col min="12798" max="12798" width="34.42578125" style="22" customWidth="1"/>
    <col min="12799" max="12802" width="15" style="22" customWidth="1"/>
    <col min="12803" max="12803" width="34.28515625" style="22" customWidth="1"/>
    <col min="12804" max="12806" width="15" style="22" customWidth="1"/>
    <col min="12807" max="12807" width="10.42578125" style="22" customWidth="1"/>
    <col min="12808" max="13052" width="9.140625" style="22"/>
    <col min="13053" max="13053" width="1" style="22" customWidth="1"/>
    <col min="13054" max="13054" width="34.42578125" style="22" customWidth="1"/>
    <col min="13055" max="13058" width="15" style="22" customWidth="1"/>
    <col min="13059" max="13059" width="34.28515625" style="22" customWidth="1"/>
    <col min="13060" max="13062" width="15" style="22" customWidth="1"/>
    <col min="13063" max="13063" width="10.42578125" style="22" customWidth="1"/>
    <col min="13064" max="13308" width="9.140625" style="22"/>
    <col min="13309" max="13309" width="1" style="22" customWidth="1"/>
    <col min="13310" max="13310" width="34.42578125" style="22" customWidth="1"/>
    <col min="13311" max="13314" width="15" style="22" customWidth="1"/>
    <col min="13315" max="13315" width="34.28515625" style="22" customWidth="1"/>
    <col min="13316" max="13318" width="15" style="22" customWidth="1"/>
    <col min="13319" max="13319" width="10.42578125" style="22" customWidth="1"/>
    <col min="13320" max="13564" width="9.140625" style="22"/>
    <col min="13565" max="13565" width="1" style="22" customWidth="1"/>
    <col min="13566" max="13566" width="34.42578125" style="22" customWidth="1"/>
    <col min="13567" max="13570" width="15" style="22" customWidth="1"/>
    <col min="13571" max="13571" width="34.28515625" style="22" customWidth="1"/>
    <col min="13572" max="13574" width="15" style="22" customWidth="1"/>
    <col min="13575" max="13575" width="10.42578125" style="22" customWidth="1"/>
    <col min="13576" max="13820" width="9.140625" style="22"/>
    <col min="13821" max="13821" width="1" style="22" customWidth="1"/>
    <col min="13822" max="13822" width="34.42578125" style="22" customWidth="1"/>
    <col min="13823" max="13826" width="15" style="22" customWidth="1"/>
    <col min="13827" max="13827" width="34.28515625" style="22" customWidth="1"/>
    <col min="13828" max="13830" width="15" style="22" customWidth="1"/>
    <col min="13831" max="13831" width="10.42578125" style="22" customWidth="1"/>
    <col min="13832" max="14076" width="9.140625" style="22"/>
    <col min="14077" max="14077" width="1" style="22" customWidth="1"/>
    <col min="14078" max="14078" width="34.42578125" style="22" customWidth="1"/>
    <col min="14079" max="14082" width="15" style="22" customWidth="1"/>
    <col min="14083" max="14083" width="34.28515625" style="22" customWidth="1"/>
    <col min="14084" max="14086" width="15" style="22" customWidth="1"/>
    <col min="14087" max="14087" width="10.42578125" style="22" customWidth="1"/>
    <col min="14088" max="14332" width="9.140625" style="22"/>
    <col min="14333" max="14333" width="1" style="22" customWidth="1"/>
    <col min="14334" max="14334" width="34.42578125" style="22" customWidth="1"/>
    <col min="14335" max="14338" width="15" style="22" customWidth="1"/>
    <col min="14339" max="14339" width="34.28515625" style="22" customWidth="1"/>
    <col min="14340" max="14342" width="15" style="22" customWidth="1"/>
    <col min="14343" max="14343" width="10.42578125" style="22" customWidth="1"/>
    <col min="14344" max="14588" width="9.140625" style="22"/>
    <col min="14589" max="14589" width="1" style="22" customWidth="1"/>
    <col min="14590" max="14590" width="34.42578125" style="22" customWidth="1"/>
    <col min="14591" max="14594" width="15" style="22" customWidth="1"/>
    <col min="14595" max="14595" width="34.28515625" style="22" customWidth="1"/>
    <col min="14596" max="14598" width="15" style="22" customWidth="1"/>
    <col min="14599" max="14599" width="10.42578125" style="22" customWidth="1"/>
    <col min="14600" max="14844" width="9.140625" style="22"/>
    <col min="14845" max="14845" width="1" style="22" customWidth="1"/>
    <col min="14846" max="14846" width="34.42578125" style="22" customWidth="1"/>
    <col min="14847" max="14850" width="15" style="22" customWidth="1"/>
    <col min="14851" max="14851" width="34.28515625" style="22" customWidth="1"/>
    <col min="14852" max="14854" width="15" style="22" customWidth="1"/>
    <col min="14855" max="14855" width="10.42578125" style="22" customWidth="1"/>
    <col min="14856" max="15100" width="9.140625" style="22"/>
    <col min="15101" max="15101" width="1" style="22" customWidth="1"/>
    <col min="15102" max="15102" width="34.42578125" style="22" customWidth="1"/>
    <col min="15103" max="15106" width="15" style="22" customWidth="1"/>
    <col min="15107" max="15107" width="34.28515625" style="22" customWidth="1"/>
    <col min="15108" max="15110" width="15" style="22" customWidth="1"/>
    <col min="15111" max="15111" width="10.42578125" style="22" customWidth="1"/>
    <col min="15112" max="15356" width="9.140625" style="22"/>
    <col min="15357" max="15357" width="1" style="22" customWidth="1"/>
    <col min="15358" max="15358" width="34.42578125" style="22" customWidth="1"/>
    <col min="15359" max="15362" width="15" style="22" customWidth="1"/>
    <col min="15363" max="15363" width="34.28515625" style="22" customWidth="1"/>
    <col min="15364" max="15366" width="15" style="22" customWidth="1"/>
    <col min="15367" max="15367" width="10.42578125" style="22" customWidth="1"/>
    <col min="15368" max="15612" width="9.140625" style="22"/>
    <col min="15613" max="15613" width="1" style="22" customWidth="1"/>
    <col min="15614" max="15614" width="34.42578125" style="22" customWidth="1"/>
    <col min="15615" max="15618" width="15" style="22" customWidth="1"/>
    <col min="15619" max="15619" width="34.28515625" style="22" customWidth="1"/>
    <col min="15620" max="15622" width="15" style="22" customWidth="1"/>
    <col min="15623" max="15623" width="10.42578125" style="22" customWidth="1"/>
    <col min="15624" max="15868" width="9.140625" style="22"/>
    <col min="15869" max="15869" width="1" style="22" customWidth="1"/>
    <col min="15870" max="15870" width="34.42578125" style="22" customWidth="1"/>
    <col min="15871" max="15874" width="15" style="22" customWidth="1"/>
    <col min="15875" max="15875" width="34.28515625" style="22" customWidth="1"/>
    <col min="15876" max="15878" width="15" style="22" customWidth="1"/>
    <col min="15879" max="15879" width="10.42578125" style="22" customWidth="1"/>
    <col min="15880" max="16124" width="9.140625" style="22"/>
    <col min="16125" max="16125" width="1" style="22" customWidth="1"/>
    <col min="16126" max="16126" width="34.42578125" style="22" customWidth="1"/>
    <col min="16127" max="16130" width="15" style="22" customWidth="1"/>
    <col min="16131" max="16131" width="34.28515625" style="22" customWidth="1"/>
    <col min="16132" max="16134" width="15" style="22" customWidth="1"/>
    <col min="16135" max="16135" width="10.42578125" style="22" customWidth="1"/>
    <col min="16136" max="16384" width="9.140625" style="22"/>
  </cols>
  <sheetData>
    <row r="2" spans="2:5" ht="30.75" customHeight="1" x14ac:dyDescent="0.2">
      <c r="B2" s="40" t="s">
        <v>108</v>
      </c>
      <c r="C2" s="40"/>
      <c r="D2" s="40"/>
      <c r="E2" s="40"/>
    </row>
    <row r="3" spans="2:5" x14ac:dyDescent="0.2">
      <c r="B3" s="22" t="s">
        <v>106</v>
      </c>
    </row>
    <row r="4" spans="2:5" ht="12.75" customHeight="1" x14ac:dyDescent="0.2">
      <c r="B4" s="38" t="s">
        <v>37</v>
      </c>
      <c r="C4" s="39" t="s">
        <v>85</v>
      </c>
      <c r="D4" s="39" t="s">
        <v>113</v>
      </c>
      <c r="E4" s="39" t="s">
        <v>114</v>
      </c>
    </row>
    <row r="5" spans="2:5" x14ac:dyDescent="0.2">
      <c r="B5" s="38"/>
      <c r="C5" s="39"/>
      <c r="D5" s="39"/>
      <c r="E5" s="39"/>
    </row>
    <row r="6" spans="2:5" x14ac:dyDescent="0.2">
      <c r="B6" s="27" t="s">
        <v>38</v>
      </c>
      <c r="C6" s="2">
        <f>SUM(C7:C10)</f>
        <v>991.54307899999992</v>
      </c>
      <c r="D6" s="2">
        <f>SUM(D7:D10)</f>
        <v>612.97466899999995</v>
      </c>
      <c r="E6" s="2">
        <f>SUM(E7:E10)</f>
        <v>771.0782640000001</v>
      </c>
    </row>
    <row r="7" spans="2:5" ht="12.75" customHeight="1" x14ac:dyDescent="0.2">
      <c r="B7" s="23" t="s">
        <v>39</v>
      </c>
      <c r="C7" s="4">
        <v>564.28115400000002</v>
      </c>
      <c r="D7" s="4">
        <v>392.75172500000002</v>
      </c>
      <c r="E7" s="4">
        <v>632.66200400000002</v>
      </c>
    </row>
    <row r="8" spans="2:5" x14ac:dyDescent="0.2">
      <c r="B8" s="23" t="s">
        <v>43</v>
      </c>
      <c r="C8" s="4">
        <v>341.14307300000002</v>
      </c>
      <c r="D8" s="4">
        <v>180.85458199999999</v>
      </c>
      <c r="E8" s="4">
        <v>81.104404000000002</v>
      </c>
    </row>
    <row r="9" spans="2:5" x14ac:dyDescent="0.2">
      <c r="B9" s="23" t="s">
        <v>46</v>
      </c>
      <c r="C9" s="4">
        <v>20.918602</v>
      </c>
      <c r="D9" s="4">
        <v>8.0661679999999993</v>
      </c>
      <c r="E9" s="4">
        <v>19.502165999999999</v>
      </c>
    </row>
    <row r="10" spans="2:5" x14ac:dyDescent="0.2">
      <c r="B10" s="23" t="s">
        <v>41</v>
      </c>
      <c r="C10" s="4">
        <v>65.200249999999997</v>
      </c>
      <c r="D10" s="4">
        <v>31.302194</v>
      </c>
      <c r="E10" s="4">
        <v>37.809690000000003</v>
      </c>
    </row>
    <row r="11" spans="2:5" x14ac:dyDescent="0.2">
      <c r="B11" s="28" t="s">
        <v>42</v>
      </c>
      <c r="C11" s="2">
        <f>SUM(C12:C15)</f>
        <v>28884.084900000002</v>
      </c>
      <c r="D11" s="2">
        <f>SUM(D12:D15)</f>
        <v>33201.330115000004</v>
      </c>
      <c r="E11" s="2">
        <f>SUM(E12:E15)</f>
        <v>25999.667793000001</v>
      </c>
    </row>
    <row r="12" spans="2:5" ht="12.75" customHeight="1" x14ac:dyDescent="0.2">
      <c r="B12" s="23" t="s">
        <v>44</v>
      </c>
      <c r="C12" s="4">
        <v>5131.4685559999998</v>
      </c>
      <c r="D12" s="4">
        <v>3903.5170499999999</v>
      </c>
      <c r="E12" s="4">
        <v>5546.6088460000001</v>
      </c>
    </row>
    <row r="13" spans="2:5" x14ac:dyDescent="0.2">
      <c r="B13" s="23" t="s">
        <v>74</v>
      </c>
      <c r="C13" s="4">
        <v>3812.0732619999999</v>
      </c>
      <c r="D13" s="4">
        <v>4541.2829940000001</v>
      </c>
      <c r="E13" s="4">
        <v>4979.1541589999997</v>
      </c>
    </row>
    <row r="14" spans="2:5" ht="12.75" customHeight="1" x14ac:dyDescent="0.2">
      <c r="B14" s="24" t="s">
        <v>43</v>
      </c>
      <c r="C14" s="4">
        <v>4081.3167400000002</v>
      </c>
      <c r="D14" s="4">
        <v>13913.268968</v>
      </c>
      <c r="E14" s="4">
        <v>3933.5884540000002</v>
      </c>
    </row>
    <row r="15" spans="2:5" x14ac:dyDescent="0.2">
      <c r="B15" s="24" t="s">
        <v>41</v>
      </c>
      <c r="C15" s="4">
        <v>15859.226342</v>
      </c>
      <c r="D15" s="4">
        <v>10843.261103000001</v>
      </c>
      <c r="E15" s="4">
        <v>11540.316333999999</v>
      </c>
    </row>
    <row r="16" spans="2:5" x14ac:dyDescent="0.2">
      <c r="B16" s="27" t="s">
        <v>45</v>
      </c>
      <c r="C16" s="2">
        <f>SUM(C17:C20)</f>
        <v>1019.123019</v>
      </c>
      <c r="D16" s="2">
        <f>SUM(D17:D20)</f>
        <v>370.58384100000001</v>
      </c>
      <c r="E16" s="2">
        <f>SUM(E17:E20)</f>
        <v>100.21485800000001</v>
      </c>
    </row>
    <row r="17" spans="2:5" ht="12.75" customHeight="1" x14ac:dyDescent="0.2">
      <c r="B17" s="23" t="s">
        <v>86</v>
      </c>
      <c r="C17" s="4">
        <v>986.90998000000002</v>
      </c>
      <c r="D17" s="4">
        <v>1.38165</v>
      </c>
      <c r="E17" s="4">
        <v>71.158313000000007</v>
      </c>
    </row>
    <row r="18" spans="2:5" ht="25.5" customHeight="1" x14ac:dyDescent="0.2">
      <c r="B18" s="23" t="s">
        <v>47</v>
      </c>
      <c r="C18" s="4">
        <v>6.3810799999999999</v>
      </c>
      <c r="D18" s="4">
        <v>5.0445760000000002</v>
      </c>
      <c r="E18" s="4">
        <v>20.361053999999999</v>
      </c>
    </row>
    <row r="19" spans="2:5" ht="12.75" customHeight="1" x14ac:dyDescent="0.2">
      <c r="B19" s="23" t="s">
        <v>39</v>
      </c>
      <c r="C19" s="4">
        <v>7.8377140000000001</v>
      </c>
      <c r="D19" s="4">
        <v>4.9091279999999999</v>
      </c>
      <c r="E19" s="4">
        <v>3.409824</v>
      </c>
    </row>
    <row r="20" spans="2:5" x14ac:dyDescent="0.2">
      <c r="B20" s="23" t="s">
        <v>41</v>
      </c>
      <c r="C20" s="4">
        <v>17.994244999999999</v>
      </c>
      <c r="D20" s="4">
        <v>359.24848700000001</v>
      </c>
      <c r="E20" s="4">
        <v>5.2856670000000001</v>
      </c>
    </row>
    <row r="21" spans="2:5" x14ac:dyDescent="0.2">
      <c r="B21" s="29" t="s">
        <v>48</v>
      </c>
      <c r="C21" s="30">
        <f>SUM(C16,C11,C6)</f>
        <v>30894.750998</v>
      </c>
      <c r="D21" s="30">
        <f>SUM(D16,D11,D6)</f>
        <v>34184.888625000007</v>
      </c>
      <c r="E21" s="30">
        <f>SUM(E16,E11,E6)</f>
        <v>26870.960915</v>
      </c>
    </row>
    <row r="22" spans="2:5" x14ac:dyDescent="0.2">
      <c r="B22" s="22" t="s">
        <v>0</v>
      </c>
    </row>
    <row r="23" spans="2:5" x14ac:dyDescent="0.2">
      <c r="B23" s="33" t="s">
        <v>115</v>
      </c>
    </row>
    <row r="25" spans="2:5" ht="36.75" customHeight="1" x14ac:dyDescent="0.2">
      <c r="B25" s="40" t="s">
        <v>107</v>
      </c>
      <c r="C25" s="40"/>
      <c r="D25" s="40"/>
      <c r="E25" s="40"/>
    </row>
    <row r="26" spans="2:5" x14ac:dyDescent="0.2">
      <c r="B26" s="22" t="s">
        <v>106</v>
      </c>
    </row>
    <row r="27" spans="2:5" ht="12.75" customHeight="1" x14ac:dyDescent="0.2">
      <c r="B27" s="38" t="s">
        <v>37</v>
      </c>
      <c r="C27" s="39" t="s">
        <v>85</v>
      </c>
      <c r="D27" s="39" t="s">
        <v>113</v>
      </c>
      <c r="E27" s="39" t="s">
        <v>114</v>
      </c>
    </row>
    <row r="28" spans="2:5" x14ac:dyDescent="0.2">
      <c r="B28" s="38"/>
      <c r="C28" s="39"/>
      <c r="D28" s="39"/>
      <c r="E28" s="39"/>
    </row>
    <row r="29" spans="2:5" x14ac:dyDescent="0.2">
      <c r="B29" s="27" t="s">
        <v>38</v>
      </c>
      <c r="C29" s="2">
        <f>SUM(C30:C33)</f>
        <v>181.38254599999999</v>
      </c>
      <c r="D29" s="2">
        <f t="shared" ref="D29:E29" si="0">SUM(D30:D33)</f>
        <v>108.04552199999999</v>
      </c>
      <c r="E29" s="2">
        <f t="shared" si="0"/>
        <v>151.58542800000001</v>
      </c>
    </row>
    <row r="30" spans="2:5" x14ac:dyDescent="0.2">
      <c r="B30" s="23" t="s">
        <v>39</v>
      </c>
      <c r="C30" s="4">
        <v>49.958862000000003</v>
      </c>
      <c r="D30" s="4">
        <v>55.878126999999999</v>
      </c>
      <c r="E30" s="4">
        <v>68.886857000000006</v>
      </c>
    </row>
    <row r="31" spans="2:5" x14ac:dyDescent="0.2">
      <c r="B31" s="23" t="s">
        <v>46</v>
      </c>
      <c r="C31" s="4">
        <v>48.492351999999997</v>
      </c>
      <c r="D31" s="4">
        <v>17.757349999999999</v>
      </c>
      <c r="E31" s="4">
        <v>35.119804000000002</v>
      </c>
    </row>
    <row r="32" spans="2:5" ht="25.5" x14ac:dyDescent="0.2">
      <c r="B32" s="23" t="s">
        <v>87</v>
      </c>
      <c r="C32" s="4">
        <v>6.8805079999999998</v>
      </c>
      <c r="D32" s="4">
        <v>1.2662690000000001</v>
      </c>
      <c r="E32" s="4">
        <v>10.537697</v>
      </c>
    </row>
    <row r="33" spans="2:5" x14ac:dyDescent="0.2">
      <c r="B33" s="23" t="s">
        <v>41</v>
      </c>
      <c r="C33" s="4">
        <v>76.050824000000006</v>
      </c>
      <c r="D33" s="4">
        <v>33.143776000000003</v>
      </c>
      <c r="E33" s="4">
        <v>37.041069999999998</v>
      </c>
    </row>
    <row r="34" spans="2:5" x14ac:dyDescent="0.2">
      <c r="B34" s="27" t="s">
        <v>42</v>
      </c>
      <c r="C34" s="2">
        <f>SUM(C35:C38)</f>
        <v>23311.480754</v>
      </c>
      <c r="D34" s="2">
        <f t="shared" ref="D34:E34" si="1">SUM(D35:D38)</f>
        <v>19252.845823999996</v>
      </c>
      <c r="E34" s="2">
        <f t="shared" si="1"/>
        <v>20962.228741999999</v>
      </c>
    </row>
    <row r="35" spans="2:5" ht="25.5" x14ac:dyDescent="0.2">
      <c r="B35" s="23" t="s">
        <v>40</v>
      </c>
      <c r="C35" s="4">
        <v>5478.0489170000001</v>
      </c>
      <c r="D35" s="4">
        <v>4617.3627479999996</v>
      </c>
      <c r="E35" s="4">
        <v>4417.6099620000005</v>
      </c>
    </row>
    <row r="36" spans="2:5" x14ac:dyDescent="0.2">
      <c r="B36" s="23" t="s">
        <v>44</v>
      </c>
      <c r="C36" s="4">
        <v>3823.6455820000001</v>
      </c>
      <c r="D36" s="4">
        <v>3451.6664449999998</v>
      </c>
      <c r="E36" s="4">
        <v>3675.4527790000002</v>
      </c>
    </row>
    <row r="37" spans="2:5" x14ac:dyDescent="0.2">
      <c r="B37" s="23" t="s">
        <v>39</v>
      </c>
      <c r="C37" s="4">
        <v>5399.3880010000003</v>
      </c>
      <c r="D37" s="4">
        <v>2234.151683</v>
      </c>
      <c r="E37" s="4">
        <v>3603.247754</v>
      </c>
    </row>
    <row r="38" spans="2:5" x14ac:dyDescent="0.2">
      <c r="B38" s="23" t="s">
        <v>41</v>
      </c>
      <c r="C38" s="4">
        <v>8610.3982539999997</v>
      </c>
      <c r="D38" s="4">
        <v>8949.6649479999996</v>
      </c>
      <c r="E38" s="4">
        <v>9265.9182469999996</v>
      </c>
    </row>
    <row r="39" spans="2:5" x14ac:dyDescent="0.2">
      <c r="B39" s="27" t="s">
        <v>45</v>
      </c>
      <c r="C39" s="2">
        <f>SUM(C40:C43)</f>
        <v>4460.1158260000002</v>
      </c>
      <c r="D39" s="2">
        <f t="shared" ref="D39:E39" si="2">SUM(D40:D43)</f>
        <v>1384.0565819999999</v>
      </c>
      <c r="E39" s="2">
        <f t="shared" si="2"/>
        <v>2050.6608740000001</v>
      </c>
    </row>
    <row r="40" spans="2:5" x14ac:dyDescent="0.2">
      <c r="B40" s="23" t="s">
        <v>86</v>
      </c>
      <c r="C40" s="4">
        <v>1546.2788949999999</v>
      </c>
      <c r="D40" s="4">
        <v>69.406173999999993</v>
      </c>
      <c r="E40" s="4">
        <v>993.31493799999998</v>
      </c>
    </row>
    <row r="41" spans="2:5" ht="25.5" x14ac:dyDescent="0.2">
      <c r="B41" s="23" t="s">
        <v>40</v>
      </c>
      <c r="C41" s="4">
        <v>491.17143199999998</v>
      </c>
      <c r="D41" s="4">
        <v>825.71619899999996</v>
      </c>
      <c r="E41" s="4">
        <v>640.85737099999994</v>
      </c>
    </row>
    <row r="42" spans="2:5" x14ac:dyDescent="0.2">
      <c r="B42" s="23" t="s">
        <v>39</v>
      </c>
      <c r="C42" s="4">
        <v>565.03801299999998</v>
      </c>
      <c r="D42" s="4">
        <v>296.07444800000002</v>
      </c>
      <c r="E42" s="4">
        <v>191.905238</v>
      </c>
    </row>
    <row r="43" spans="2:5" x14ac:dyDescent="0.2">
      <c r="B43" s="23" t="s">
        <v>41</v>
      </c>
      <c r="C43" s="4">
        <v>1857.6274860000001</v>
      </c>
      <c r="D43" s="4">
        <v>192.85976099999999</v>
      </c>
      <c r="E43" s="4">
        <v>224.583327</v>
      </c>
    </row>
    <row r="44" spans="2:5" x14ac:dyDescent="0.2">
      <c r="B44" s="25" t="s">
        <v>49</v>
      </c>
      <c r="C44" s="26">
        <f>C29+C34+C39</f>
        <v>27952.979126000002</v>
      </c>
      <c r="D44" s="26">
        <f t="shared" ref="D44:E44" si="3">D29+D34+D39</f>
        <v>20744.947927999998</v>
      </c>
      <c r="E44" s="26">
        <f t="shared" si="3"/>
        <v>23164.475043999999</v>
      </c>
    </row>
    <row r="45" spans="2:5" x14ac:dyDescent="0.2">
      <c r="B45" s="22" t="s">
        <v>0</v>
      </c>
    </row>
    <row r="46" spans="2:5" x14ac:dyDescent="0.2">
      <c r="B46" s="33" t="s">
        <v>115</v>
      </c>
    </row>
    <row r="48" spans="2:5" ht="42" customHeight="1" x14ac:dyDescent="0.2">
      <c r="B48" s="40" t="s">
        <v>109</v>
      </c>
      <c r="C48" s="40"/>
      <c r="D48" s="40"/>
      <c r="E48" s="40"/>
    </row>
    <row r="49" spans="2:5" x14ac:dyDescent="0.2">
      <c r="B49" s="22" t="s">
        <v>106</v>
      </c>
    </row>
    <row r="50" spans="2:5" ht="12.75" customHeight="1" x14ac:dyDescent="0.2">
      <c r="B50" s="38" t="s">
        <v>37</v>
      </c>
      <c r="C50" s="39" t="s">
        <v>85</v>
      </c>
      <c r="D50" s="39" t="s">
        <v>113</v>
      </c>
      <c r="E50" s="39" t="s">
        <v>114</v>
      </c>
    </row>
    <row r="51" spans="2:5" x14ac:dyDescent="0.2">
      <c r="B51" s="38"/>
      <c r="C51" s="39"/>
      <c r="D51" s="39"/>
      <c r="E51" s="39"/>
    </row>
    <row r="52" spans="2:5" x14ac:dyDescent="0.2">
      <c r="B52" s="28" t="s">
        <v>38</v>
      </c>
      <c r="C52" s="2">
        <f>SUM(C53:C58)</f>
        <v>991.54307899999992</v>
      </c>
      <c r="D52" s="2">
        <f>SUM(D53:D58)</f>
        <v>612.97466899999995</v>
      </c>
      <c r="E52" s="2">
        <f>SUM(E53:E58)</f>
        <v>771.07826399999999</v>
      </c>
    </row>
    <row r="53" spans="2:5" x14ac:dyDescent="0.2">
      <c r="B53" s="24" t="s">
        <v>50</v>
      </c>
      <c r="C53" s="4">
        <v>361.650306</v>
      </c>
      <c r="D53" s="4">
        <v>222.86033</v>
      </c>
      <c r="E53" s="8">
        <v>332.79742499999998</v>
      </c>
    </row>
    <row r="54" spans="2:5" x14ac:dyDescent="0.2">
      <c r="B54" s="24" t="s">
        <v>75</v>
      </c>
      <c r="C54" s="4">
        <v>97.354670999999996</v>
      </c>
      <c r="D54" s="4">
        <v>44.762445</v>
      </c>
      <c r="E54" s="8">
        <v>115.39398199999999</v>
      </c>
    </row>
    <row r="55" spans="2:5" x14ac:dyDescent="0.2">
      <c r="B55" s="24" t="s">
        <v>88</v>
      </c>
      <c r="C55" s="4">
        <v>275.43223599999999</v>
      </c>
      <c r="D55" s="4">
        <v>7.351979</v>
      </c>
      <c r="E55" s="8">
        <v>75.753321999999997</v>
      </c>
    </row>
    <row r="56" spans="2:5" x14ac:dyDescent="0.2">
      <c r="B56" s="24" t="s">
        <v>52</v>
      </c>
      <c r="C56" s="4">
        <v>56.392032</v>
      </c>
      <c r="D56" s="4">
        <v>63.65634</v>
      </c>
      <c r="E56" s="8">
        <v>73.592219999999998</v>
      </c>
    </row>
    <row r="57" spans="2:5" x14ac:dyDescent="0.2">
      <c r="B57" s="24" t="s">
        <v>51</v>
      </c>
      <c r="C57" s="4">
        <v>62.024670999999998</v>
      </c>
      <c r="D57" s="4">
        <v>62.662300999999999</v>
      </c>
      <c r="E57" s="8">
        <v>60.559060000000002</v>
      </c>
    </row>
    <row r="58" spans="2:5" x14ac:dyDescent="0.2">
      <c r="B58" s="24" t="s">
        <v>41</v>
      </c>
      <c r="C58" s="4">
        <v>138.68916300000001</v>
      </c>
      <c r="D58" s="4">
        <v>211.681274</v>
      </c>
      <c r="E58" s="8">
        <v>112.98225499999999</v>
      </c>
    </row>
    <row r="59" spans="2:5" x14ac:dyDescent="0.2">
      <c r="B59" s="28" t="s">
        <v>42</v>
      </c>
      <c r="C59" s="2">
        <f>SUM(C60:C65)</f>
        <v>28884.084900000002</v>
      </c>
      <c r="D59" s="2">
        <f>SUM(D60:D65)</f>
        <v>33201.330115000004</v>
      </c>
      <c r="E59" s="2">
        <f>SUM(E60:E65)</f>
        <v>25999.667793000001</v>
      </c>
    </row>
    <row r="60" spans="2:5" x14ac:dyDescent="0.2">
      <c r="B60" s="24" t="s">
        <v>50</v>
      </c>
      <c r="C60" s="4">
        <v>11163.500141</v>
      </c>
      <c r="D60" s="4">
        <v>7503.7217620000001</v>
      </c>
      <c r="E60" s="4">
        <v>8066.7600709999997</v>
      </c>
    </row>
    <row r="61" spans="2:5" x14ac:dyDescent="0.2">
      <c r="B61" s="24" t="s">
        <v>89</v>
      </c>
      <c r="C61" s="4">
        <v>2620.2111490000002</v>
      </c>
      <c r="D61" s="4">
        <v>1098.575615</v>
      </c>
      <c r="E61" s="4">
        <v>2090.5046120000002</v>
      </c>
    </row>
    <row r="62" spans="2:5" x14ac:dyDescent="0.2">
      <c r="B62" s="24" t="s">
        <v>54</v>
      </c>
      <c r="C62" s="4">
        <v>1741.7957160000001</v>
      </c>
      <c r="D62" s="4">
        <v>1908.8696190000001</v>
      </c>
      <c r="E62" s="4">
        <v>1782.467631</v>
      </c>
    </row>
    <row r="63" spans="2:5" x14ac:dyDescent="0.2">
      <c r="B63" s="24" t="s">
        <v>57</v>
      </c>
      <c r="C63" s="4">
        <v>53.790702000000003</v>
      </c>
      <c r="D63" s="4">
        <v>7140.2490360000002</v>
      </c>
      <c r="E63" s="4">
        <v>1528.857084</v>
      </c>
    </row>
    <row r="64" spans="2:5" x14ac:dyDescent="0.2">
      <c r="B64" s="24" t="s">
        <v>53</v>
      </c>
      <c r="C64" s="4">
        <v>136.85484099999999</v>
      </c>
      <c r="D64" s="4">
        <v>3840.3174130000002</v>
      </c>
      <c r="E64" s="4">
        <v>1498.109301</v>
      </c>
    </row>
    <row r="65" spans="2:5" x14ac:dyDescent="0.2">
      <c r="B65" s="24" t="s">
        <v>41</v>
      </c>
      <c r="C65" s="4">
        <v>13167.932350999999</v>
      </c>
      <c r="D65" s="4">
        <v>11709.596670000001</v>
      </c>
      <c r="E65" s="4">
        <v>11032.969094</v>
      </c>
    </row>
    <row r="66" spans="2:5" x14ac:dyDescent="0.2">
      <c r="B66" s="28" t="s">
        <v>45</v>
      </c>
      <c r="C66" s="2">
        <f>SUM(C67:C72)</f>
        <v>1019.123019</v>
      </c>
      <c r="D66" s="2">
        <f>SUM(D67:D72)</f>
        <v>370.58384100000001</v>
      </c>
      <c r="E66" s="2">
        <f>SUM(E67:E72)</f>
        <v>100.21485800000001</v>
      </c>
    </row>
    <row r="67" spans="2:5" x14ac:dyDescent="0.2">
      <c r="B67" s="24" t="s">
        <v>90</v>
      </c>
      <c r="C67" s="4">
        <v>100.40151</v>
      </c>
      <c r="D67" s="32" t="s">
        <v>105</v>
      </c>
      <c r="E67" s="8">
        <v>64.822001999999998</v>
      </c>
    </row>
    <row r="68" spans="2:5" x14ac:dyDescent="0.2">
      <c r="B68" s="24" t="s">
        <v>55</v>
      </c>
      <c r="C68" s="4">
        <v>6.3810799999999999</v>
      </c>
      <c r="D68" s="4">
        <v>6.0277219999999998</v>
      </c>
      <c r="E68" s="8">
        <v>24.492667999999998</v>
      </c>
    </row>
    <row r="69" spans="2:5" x14ac:dyDescent="0.2">
      <c r="B69" s="24" t="s">
        <v>76</v>
      </c>
      <c r="C69" s="4">
        <v>1E-3</v>
      </c>
      <c r="D69" s="4">
        <v>3.4048400000000001</v>
      </c>
      <c r="E69" s="8">
        <v>2.1585329999999998</v>
      </c>
    </row>
    <row r="70" spans="2:5" x14ac:dyDescent="0.2">
      <c r="B70" s="24" t="s">
        <v>58</v>
      </c>
      <c r="C70" s="4">
        <v>9.0383940000000003</v>
      </c>
      <c r="D70" s="4">
        <v>1.6381939999999999</v>
      </c>
      <c r="E70" s="8">
        <v>2.0225849999999999</v>
      </c>
    </row>
    <row r="71" spans="2:5" x14ac:dyDescent="0.2">
      <c r="B71" s="24" t="s">
        <v>91</v>
      </c>
      <c r="C71" s="4">
        <v>0.05</v>
      </c>
      <c r="D71" s="4">
        <v>0.02</v>
      </c>
      <c r="E71" s="8">
        <v>1.2069000000000001</v>
      </c>
    </row>
    <row r="72" spans="2:5" x14ac:dyDescent="0.2">
      <c r="B72" s="24" t="s">
        <v>41</v>
      </c>
      <c r="C72" s="4">
        <v>903.251035</v>
      </c>
      <c r="D72" s="4">
        <v>359.49308500000001</v>
      </c>
      <c r="E72" s="8">
        <v>5.5121700000000002</v>
      </c>
    </row>
    <row r="73" spans="2:5" x14ac:dyDescent="0.2">
      <c r="B73" s="31" t="s">
        <v>48</v>
      </c>
      <c r="C73" s="26">
        <f>SUM(C66,C59,C52)</f>
        <v>30894.750998</v>
      </c>
      <c r="D73" s="26">
        <f>SUM(D66,D59,D52)</f>
        <v>34184.888625000007</v>
      </c>
      <c r="E73" s="26">
        <f>SUM(E66,E59,E52)</f>
        <v>26870.960915</v>
      </c>
    </row>
    <row r="74" spans="2:5" x14ac:dyDescent="0.2">
      <c r="B74" s="22" t="s">
        <v>0</v>
      </c>
    </row>
    <row r="75" spans="2:5" x14ac:dyDescent="0.2">
      <c r="B75" s="33" t="s">
        <v>115</v>
      </c>
    </row>
    <row r="77" spans="2:5" ht="42.75" customHeight="1" x14ac:dyDescent="0.2">
      <c r="B77" s="40" t="s">
        <v>110</v>
      </c>
      <c r="C77" s="40"/>
      <c r="D77" s="40"/>
      <c r="E77" s="40"/>
    </row>
    <row r="78" spans="2:5" x14ac:dyDescent="0.2">
      <c r="B78" s="22" t="s">
        <v>106</v>
      </c>
    </row>
    <row r="79" spans="2:5" ht="12.75" customHeight="1" x14ac:dyDescent="0.2">
      <c r="B79" s="38" t="s">
        <v>37</v>
      </c>
      <c r="C79" s="39" t="s">
        <v>85</v>
      </c>
      <c r="D79" s="39" t="s">
        <v>113</v>
      </c>
      <c r="E79" s="39" t="s">
        <v>114</v>
      </c>
    </row>
    <row r="80" spans="2:5" x14ac:dyDescent="0.2">
      <c r="B80" s="38"/>
      <c r="C80" s="39"/>
      <c r="D80" s="39"/>
      <c r="E80" s="39"/>
    </row>
    <row r="81" spans="2:5" x14ac:dyDescent="0.2">
      <c r="B81" s="28" t="s">
        <v>38</v>
      </c>
      <c r="C81" s="2">
        <f>SUM(C82:C87)</f>
        <v>181.38254599999999</v>
      </c>
      <c r="D81" s="2">
        <f t="shared" ref="D81:E81" si="4">SUM(D82:D87)</f>
        <v>108.04552200000001</v>
      </c>
      <c r="E81" s="2">
        <f t="shared" si="4"/>
        <v>151.58542800000001</v>
      </c>
    </row>
    <row r="82" spans="2:5" x14ac:dyDescent="0.2">
      <c r="B82" s="24" t="s">
        <v>52</v>
      </c>
      <c r="C82" s="4">
        <v>35.718380000000003</v>
      </c>
      <c r="D82" s="4">
        <v>22.997982</v>
      </c>
      <c r="E82" s="8">
        <v>38.686438000000003</v>
      </c>
    </row>
    <row r="83" spans="2:5" x14ac:dyDescent="0.2">
      <c r="B83" s="24" t="s">
        <v>59</v>
      </c>
      <c r="C83" s="4">
        <v>16.609109</v>
      </c>
      <c r="D83" s="4">
        <v>20.950506000000001</v>
      </c>
      <c r="E83" s="8">
        <v>34.124369999999999</v>
      </c>
    </row>
    <row r="84" spans="2:5" x14ac:dyDescent="0.2">
      <c r="B84" s="24" t="s">
        <v>56</v>
      </c>
      <c r="C84" s="4">
        <v>23.158348</v>
      </c>
      <c r="D84" s="4">
        <v>9.2513109999999994</v>
      </c>
      <c r="E84" s="8">
        <v>17.678073000000001</v>
      </c>
    </row>
    <row r="85" spans="2:5" x14ac:dyDescent="0.2">
      <c r="B85" s="24" t="s">
        <v>57</v>
      </c>
      <c r="C85" s="4">
        <v>18.725314000000001</v>
      </c>
      <c r="D85" s="4">
        <v>4.8993549999999999</v>
      </c>
      <c r="E85" s="8">
        <v>10.469528</v>
      </c>
    </row>
    <row r="86" spans="2:5" x14ac:dyDescent="0.2">
      <c r="B86" s="24" t="s">
        <v>77</v>
      </c>
      <c r="C86" s="4">
        <v>15.353224000000001</v>
      </c>
      <c r="D86" s="4">
        <v>7.6939710000000003</v>
      </c>
      <c r="E86" s="8">
        <v>9.9988050000000008</v>
      </c>
    </row>
    <row r="87" spans="2:5" x14ac:dyDescent="0.2">
      <c r="B87" s="24" t="s">
        <v>41</v>
      </c>
      <c r="C87" s="4">
        <v>71.818171000000007</v>
      </c>
      <c r="D87" s="4">
        <v>42.252397000000002</v>
      </c>
      <c r="E87" s="8">
        <v>40.628214</v>
      </c>
    </row>
    <row r="88" spans="2:5" x14ac:dyDescent="0.2">
      <c r="B88" s="28" t="s">
        <v>42</v>
      </c>
      <c r="C88" s="2">
        <f>SUM(C89:C94)</f>
        <v>23311.480754</v>
      </c>
      <c r="D88" s="2">
        <f t="shared" ref="D88:E88" si="5">SUM(D89:D94)</f>
        <v>19252.845823999996</v>
      </c>
      <c r="E88" s="2">
        <f t="shared" si="5"/>
        <v>20962.228741999999</v>
      </c>
    </row>
    <row r="89" spans="2:5" x14ac:dyDescent="0.2">
      <c r="B89" s="24" t="s">
        <v>50</v>
      </c>
      <c r="C89" s="4">
        <v>3117.1451240000001</v>
      </c>
      <c r="D89" s="4">
        <v>2596.5375260000001</v>
      </c>
      <c r="E89" s="4">
        <v>3807.250974</v>
      </c>
    </row>
    <row r="90" spans="2:5" x14ac:dyDescent="0.2">
      <c r="B90" s="24" t="s">
        <v>59</v>
      </c>
      <c r="C90" s="4">
        <v>2778.3216699999998</v>
      </c>
      <c r="D90" s="4">
        <v>1305.1864989999999</v>
      </c>
      <c r="E90" s="4">
        <v>2536.3863970000002</v>
      </c>
    </row>
    <row r="91" spans="2:5" x14ac:dyDescent="0.2">
      <c r="B91" s="24" t="s">
        <v>58</v>
      </c>
      <c r="C91" s="4">
        <v>2728.2432840000001</v>
      </c>
      <c r="D91" s="4">
        <v>2024.9905920000001</v>
      </c>
      <c r="E91" s="4">
        <v>1898.387964</v>
      </c>
    </row>
    <row r="92" spans="2:5" x14ac:dyDescent="0.2">
      <c r="B92" s="24" t="s">
        <v>60</v>
      </c>
      <c r="C92" s="4">
        <v>1249.5524419999999</v>
      </c>
      <c r="D92" s="4">
        <v>1087.921159</v>
      </c>
      <c r="E92" s="4">
        <v>1164.312774</v>
      </c>
    </row>
    <row r="93" spans="2:5" x14ac:dyDescent="0.2">
      <c r="B93" s="24" t="s">
        <v>54</v>
      </c>
      <c r="C93" s="4">
        <v>1716.003461</v>
      </c>
      <c r="D93" s="4">
        <v>1389.457009</v>
      </c>
      <c r="E93" s="4">
        <v>1152.164618</v>
      </c>
    </row>
    <row r="94" spans="2:5" x14ac:dyDescent="0.2">
      <c r="B94" s="24" t="s">
        <v>41</v>
      </c>
      <c r="C94" s="4">
        <v>11722.214773</v>
      </c>
      <c r="D94" s="4">
        <v>10848.753038999999</v>
      </c>
      <c r="E94" s="4">
        <v>10403.726015</v>
      </c>
    </row>
    <row r="95" spans="2:5" x14ac:dyDescent="0.2">
      <c r="B95" s="28" t="s">
        <v>45</v>
      </c>
      <c r="C95" s="2">
        <f>SUM(C96:C101)</f>
        <v>4460.1158260000002</v>
      </c>
      <c r="D95" s="2">
        <f t="shared" ref="D95:E95" si="6">SUM(D96:D101)</f>
        <v>1384.0565819999999</v>
      </c>
      <c r="E95" s="2">
        <f t="shared" si="6"/>
        <v>2050.6608740000001</v>
      </c>
    </row>
    <row r="96" spans="2:5" x14ac:dyDescent="0.2">
      <c r="B96" s="24" t="s">
        <v>55</v>
      </c>
      <c r="C96" s="4">
        <v>1599.76854</v>
      </c>
      <c r="D96" s="4">
        <v>190.437003</v>
      </c>
      <c r="E96" s="8">
        <v>1088.787495</v>
      </c>
    </row>
    <row r="97" spans="2:5" x14ac:dyDescent="0.2">
      <c r="B97" s="24" t="s">
        <v>58</v>
      </c>
      <c r="C97" s="4">
        <v>600.06517599999995</v>
      </c>
      <c r="D97" s="4">
        <v>826.42103499999996</v>
      </c>
      <c r="E97" s="8">
        <v>578.25610800000004</v>
      </c>
    </row>
    <row r="98" spans="2:5" x14ac:dyDescent="0.2">
      <c r="B98" s="24" t="s">
        <v>92</v>
      </c>
      <c r="C98" s="4">
        <v>6.7327389999999996</v>
      </c>
      <c r="D98" s="4">
        <v>5.1025939999999999</v>
      </c>
      <c r="E98" s="8">
        <v>85.838965999999999</v>
      </c>
    </row>
    <row r="99" spans="2:5" x14ac:dyDescent="0.2">
      <c r="B99" s="24" t="s">
        <v>93</v>
      </c>
      <c r="C99" s="4">
        <v>128.84411499999999</v>
      </c>
      <c r="D99" s="4">
        <v>10.588182</v>
      </c>
      <c r="E99" s="8">
        <v>38.857706999999998</v>
      </c>
    </row>
    <row r="100" spans="2:5" x14ac:dyDescent="0.2">
      <c r="B100" s="24" t="s">
        <v>57</v>
      </c>
      <c r="C100" s="4">
        <v>24.583500000000001</v>
      </c>
      <c r="D100" s="4">
        <v>23.044214</v>
      </c>
      <c r="E100" s="8">
        <v>36.697004999999997</v>
      </c>
    </row>
    <row r="101" spans="2:5" x14ac:dyDescent="0.2">
      <c r="B101" s="24" t="s">
        <v>41</v>
      </c>
      <c r="C101" s="4">
        <v>2100.121756</v>
      </c>
      <c r="D101" s="4">
        <v>328.46355399999999</v>
      </c>
      <c r="E101" s="8">
        <v>222.22359299999999</v>
      </c>
    </row>
    <row r="102" spans="2:5" x14ac:dyDescent="0.2">
      <c r="B102" s="31" t="s">
        <v>49</v>
      </c>
      <c r="C102" s="26">
        <f>C81+C88+C95</f>
        <v>27952.979126000002</v>
      </c>
      <c r="D102" s="26">
        <f t="shared" ref="D102:E102" si="7">D81+D88+D95</f>
        <v>20744.947927999998</v>
      </c>
      <c r="E102" s="26">
        <f t="shared" si="7"/>
        <v>23164.475043999999</v>
      </c>
    </row>
    <row r="103" spans="2:5" x14ac:dyDescent="0.2">
      <c r="B103" s="22" t="s">
        <v>0</v>
      </c>
    </row>
    <row r="104" spans="2:5" x14ac:dyDescent="0.2">
      <c r="B104" s="33" t="s">
        <v>115</v>
      </c>
    </row>
    <row r="106" spans="2:5" ht="50.25" customHeight="1" x14ac:dyDescent="0.2">
      <c r="B106" s="40" t="s">
        <v>111</v>
      </c>
      <c r="C106" s="40"/>
      <c r="D106" s="40"/>
      <c r="E106" s="40"/>
    </row>
    <row r="107" spans="2:5" x14ac:dyDescent="0.2">
      <c r="B107" s="22" t="s">
        <v>106</v>
      </c>
    </row>
    <row r="108" spans="2:5" ht="12.75" customHeight="1" x14ac:dyDescent="0.2">
      <c r="B108" s="38" t="s">
        <v>37</v>
      </c>
      <c r="C108" s="39" t="s">
        <v>85</v>
      </c>
      <c r="D108" s="39" t="s">
        <v>113</v>
      </c>
      <c r="E108" s="39" t="s">
        <v>114</v>
      </c>
    </row>
    <row r="109" spans="2:5" x14ac:dyDescent="0.2">
      <c r="B109" s="38"/>
      <c r="C109" s="39"/>
      <c r="D109" s="39"/>
      <c r="E109" s="39"/>
    </row>
    <row r="110" spans="2:5" x14ac:dyDescent="0.2">
      <c r="B110" s="28" t="s">
        <v>38</v>
      </c>
      <c r="C110" s="2">
        <f>SUM(C111:C120)</f>
        <v>991.54307900000003</v>
      </c>
      <c r="D110" s="2">
        <f>SUM(D111:D120)</f>
        <v>612.97466900000006</v>
      </c>
      <c r="E110" s="2">
        <f>SUM(E111:E120)</f>
        <v>771.07826399999999</v>
      </c>
    </row>
    <row r="111" spans="2:5" x14ac:dyDescent="0.2">
      <c r="B111" s="24" t="s">
        <v>61</v>
      </c>
      <c r="C111" s="4">
        <v>24.087938000000001</v>
      </c>
      <c r="D111" s="4">
        <v>10.339365000000001</v>
      </c>
      <c r="E111" s="4">
        <v>22.834665999999999</v>
      </c>
    </row>
    <row r="112" spans="2:5" x14ac:dyDescent="0.2">
      <c r="B112" s="24" t="s">
        <v>62</v>
      </c>
      <c r="C112" s="4">
        <v>4.4979999999999999E-2</v>
      </c>
      <c r="D112" s="4">
        <v>2.0000000000000001E-4</v>
      </c>
      <c r="E112" s="4">
        <v>5.4469999999999998E-2</v>
      </c>
    </row>
    <row r="113" spans="2:5" x14ac:dyDescent="0.2">
      <c r="B113" s="24" t="s">
        <v>63</v>
      </c>
      <c r="C113" s="4">
        <v>0.126638</v>
      </c>
      <c r="D113" s="4">
        <v>0.12620500000000001</v>
      </c>
      <c r="E113" s="4">
        <v>1.9460000000000002E-2</v>
      </c>
    </row>
    <row r="114" spans="2:5" ht="25.5" x14ac:dyDescent="0.2">
      <c r="B114" s="24" t="s">
        <v>64</v>
      </c>
      <c r="C114" s="4">
        <v>1.7602E-2</v>
      </c>
      <c r="D114" s="4">
        <v>7.6908000000000004E-2</v>
      </c>
      <c r="E114" s="4">
        <v>1.1276E-2</v>
      </c>
    </row>
    <row r="115" spans="2:5" x14ac:dyDescent="0.2">
      <c r="B115" s="24" t="s">
        <v>65</v>
      </c>
      <c r="C115" s="4">
        <v>3.9600000000000003E-2</v>
      </c>
      <c r="D115" s="32" t="s">
        <v>105</v>
      </c>
      <c r="E115" s="4">
        <v>3.04E-2</v>
      </c>
    </row>
    <row r="116" spans="2:5" x14ac:dyDescent="0.2">
      <c r="B116" s="24" t="s">
        <v>66</v>
      </c>
      <c r="C116" s="4">
        <v>21.296983000000001</v>
      </c>
      <c r="D116" s="4">
        <v>10.794428</v>
      </c>
      <c r="E116" s="4">
        <v>9.6992229999999999</v>
      </c>
    </row>
    <row r="117" spans="2:5" x14ac:dyDescent="0.2">
      <c r="B117" s="24" t="s">
        <v>67</v>
      </c>
      <c r="C117" s="4">
        <v>11.846625</v>
      </c>
      <c r="D117" s="4">
        <v>5.0937289999999997</v>
      </c>
      <c r="E117" s="4">
        <v>5.6954690000000001</v>
      </c>
    </row>
    <row r="118" spans="2:5" x14ac:dyDescent="0.2">
      <c r="B118" s="24" t="s">
        <v>68</v>
      </c>
      <c r="C118" s="4">
        <v>582.15661299999999</v>
      </c>
      <c r="D118" s="4">
        <v>404.21083800000002</v>
      </c>
      <c r="E118" s="4">
        <v>643.97431200000005</v>
      </c>
    </row>
    <row r="119" spans="2:5" x14ac:dyDescent="0.2">
      <c r="B119" s="24" t="s">
        <v>69</v>
      </c>
      <c r="C119" s="4">
        <v>5.1723059999999998</v>
      </c>
      <c r="D119" s="4">
        <v>1.7990950000000001</v>
      </c>
      <c r="E119" s="4">
        <v>5.1249169999999999</v>
      </c>
    </row>
    <row r="120" spans="2:5" x14ac:dyDescent="0.2">
      <c r="B120" s="24" t="s">
        <v>70</v>
      </c>
      <c r="C120" s="4">
        <v>346.75379400000003</v>
      </c>
      <c r="D120" s="4">
        <v>180.53390099999999</v>
      </c>
      <c r="E120" s="4">
        <v>83.634071000000006</v>
      </c>
    </row>
    <row r="121" spans="2:5" x14ac:dyDescent="0.2">
      <c r="B121" s="28" t="s">
        <v>42</v>
      </c>
      <c r="C121" s="2">
        <f>SUM(C122:C131)</f>
        <v>28884.084900000002</v>
      </c>
      <c r="D121" s="2">
        <f>SUM(D122:D131)</f>
        <v>33201.330115000004</v>
      </c>
      <c r="E121" s="2">
        <f>SUM(E122:E131)</f>
        <v>25999.667793000001</v>
      </c>
    </row>
    <row r="122" spans="2:5" x14ac:dyDescent="0.2">
      <c r="B122" s="24" t="s">
        <v>61</v>
      </c>
      <c r="C122" s="4">
        <v>2183.7592650000001</v>
      </c>
      <c r="D122" s="4">
        <v>2024.095419</v>
      </c>
      <c r="E122" s="4">
        <v>2201.9122240000002</v>
      </c>
    </row>
    <row r="123" spans="2:5" x14ac:dyDescent="0.2">
      <c r="B123" s="24" t="s">
        <v>62</v>
      </c>
      <c r="C123" s="4">
        <v>89.748953</v>
      </c>
      <c r="D123" s="4">
        <v>47.614513000000002</v>
      </c>
      <c r="E123" s="4">
        <v>40.750627999999999</v>
      </c>
    </row>
    <row r="124" spans="2:5" x14ac:dyDescent="0.2">
      <c r="B124" s="24" t="s">
        <v>63</v>
      </c>
      <c r="C124" s="4">
        <v>103.023256</v>
      </c>
      <c r="D124" s="4">
        <v>45.315852999999997</v>
      </c>
      <c r="E124" s="4">
        <v>49.990904</v>
      </c>
    </row>
    <row r="125" spans="2:5" ht="25.5" x14ac:dyDescent="0.2">
      <c r="B125" s="24" t="s">
        <v>64</v>
      </c>
      <c r="C125" s="4">
        <v>118.589651</v>
      </c>
      <c r="D125" s="4">
        <v>89.321850999999995</v>
      </c>
      <c r="E125" s="4">
        <v>196.23033799999999</v>
      </c>
    </row>
    <row r="126" spans="2:5" x14ac:dyDescent="0.2">
      <c r="B126" s="24" t="s">
        <v>65</v>
      </c>
      <c r="C126" s="4">
        <v>81.981689000000003</v>
      </c>
      <c r="D126" s="4">
        <v>85.583008000000007</v>
      </c>
      <c r="E126" s="4">
        <v>94.843213000000006</v>
      </c>
    </row>
    <row r="127" spans="2:5" x14ac:dyDescent="0.2">
      <c r="B127" s="24" t="s">
        <v>66</v>
      </c>
      <c r="C127" s="4">
        <v>5328.9165949999997</v>
      </c>
      <c r="D127" s="4">
        <v>5544.3088859999998</v>
      </c>
      <c r="E127" s="4">
        <v>6302.6198340000001</v>
      </c>
    </row>
    <row r="128" spans="2:5" x14ac:dyDescent="0.2">
      <c r="B128" s="24" t="s">
        <v>67</v>
      </c>
      <c r="C128" s="4">
        <v>6244.3244489999997</v>
      </c>
      <c r="D128" s="4">
        <v>4815.6460690000004</v>
      </c>
      <c r="E128" s="4">
        <v>6739.5531709999996</v>
      </c>
    </row>
    <row r="129" spans="2:5" x14ac:dyDescent="0.2">
      <c r="B129" s="24" t="s">
        <v>68</v>
      </c>
      <c r="C129" s="4">
        <v>8988.1109130000004</v>
      </c>
      <c r="D129" s="4">
        <v>5584.8948049999999</v>
      </c>
      <c r="E129" s="4">
        <v>5302.2164419999999</v>
      </c>
    </row>
    <row r="130" spans="2:5" x14ac:dyDescent="0.2">
      <c r="B130" s="24" t="s">
        <v>69</v>
      </c>
      <c r="C130" s="4">
        <v>1704.513694</v>
      </c>
      <c r="D130" s="4">
        <v>1041.7645689999999</v>
      </c>
      <c r="E130" s="4">
        <v>1228.424788</v>
      </c>
    </row>
    <row r="131" spans="2:5" x14ac:dyDescent="0.2">
      <c r="B131" s="24" t="s">
        <v>70</v>
      </c>
      <c r="C131" s="4">
        <v>4041.1164349999999</v>
      </c>
      <c r="D131" s="4">
        <v>13922.785142000001</v>
      </c>
      <c r="E131" s="4">
        <v>3843.1262510000001</v>
      </c>
    </row>
    <row r="132" spans="2:5" x14ac:dyDescent="0.2">
      <c r="B132" s="28" t="s">
        <v>45</v>
      </c>
      <c r="C132" s="2">
        <f>SUM(C133:C142)</f>
        <v>1019.123019</v>
      </c>
      <c r="D132" s="2">
        <f>SUM(D133:D142)</f>
        <v>370.58384100000001</v>
      </c>
      <c r="E132" s="2">
        <f>SUM(E133:E142)</f>
        <v>100.21485799999999</v>
      </c>
    </row>
    <row r="133" spans="2:5" x14ac:dyDescent="0.2">
      <c r="B133" s="24" t="s">
        <v>61</v>
      </c>
      <c r="C133" s="4">
        <v>0.60591499999999998</v>
      </c>
      <c r="D133" s="4">
        <v>5.3979999999999997</v>
      </c>
      <c r="E133" s="4">
        <v>1.03416</v>
      </c>
    </row>
    <row r="134" spans="2:5" x14ac:dyDescent="0.2">
      <c r="B134" s="24" t="s">
        <v>62</v>
      </c>
      <c r="C134" s="32" t="s">
        <v>105</v>
      </c>
      <c r="D134" s="32" t="s">
        <v>105</v>
      </c>
      <c r="E134" s="32" t="s">
        <v>105</v>
      </c>
    </row>
    <row r="135" spans="2:5" x14ac:dyDescent="0.2">
      <c r="B135" s="24" t="s">
        <v>63</v>
      </c>
      <c r="C135" s="4">
        <v>6.6410359999999997</v>
      </c>
      <c r="D135" s="4">
        <v>4.9343859999999999</v>
      </c>
      <c r="E135" s="4">
        <v>20.244229000000001</v>
      </c>
    </row>
    <row r="136" spans="2:5" ht="25.5" x14ac:dyDescent="0.2">
      <c r="B136" s="24" t="s">
        <v>64</v>
      </c>
      <c r="C136" s="4">
        <v>6.7927289999999996</v>
      </c>
      <c r="D136" s="32" t="s">
        <v>105</v>
      </c>
      <c r="E136" s="32" t="s">
        <v>105</v>
      </c>
    </row>
    <row r="137" spans="2:5" x14ac:dyDescent="0.2">
      <c r="B137" s="24" t="s">
        <v>65</v>
      </c>
      <c r="C137" s="32" t="s">
        <v>105</v>
      </c>
      <c r="D137" s="32" t="s">
        <v>105</v>
      </c>
      <c r="E137" s="32" t="s">
        <v>105</v>
      </c>
    </row>
    <row r="138" spans="2:5" x14ac:dyDescent="0.2">
      <c r="B138" s="24" t="s">
        <v>66</v>
      </c>
      <c r="C138" s="4">
        <v>0.35931200000000002</v>
      </c>
      <c r="D138" s="4">
        <v>6.9729749999999999</v>
      </c>
      <c r="E138" s="4">
        <v>2.4792749999999999</v>
      </c>
    </row>
    <row r="139" spans="2:5" x14ac:dyDescent="0.2">
      <c r="B139" s="24" t="s">
        <v>67</v>
      </c>
      <c r="C139" s="4">
        <v>0.32221300000000003</v>
      </c>
      <c r="D139" s="4">
        <v>0.194494</v>
      </c>
      <c r="E139" s="4">
        <v>0.183254</v>
      </c>
    </row>
    <row r="140" spans="2:5" x14ac:dyDescent="0.2">
      <c r="B140" s="24" t="s">
        <v>68</v>
      </c>
      <c r="C140" s="4">
        <v>17.298811000000001</v>
      </c>
      <c r="D140" s="4">
        <v>350.44465600000001</v>
      </c>
      <c r="E140" s="4">
        <v>3.4186999999999999</v>
      </c>
    </row>
    <row r="141" spans="2:5" x14ac:dyDescent="0.2">
      <c r="B141" s="24" t="s">
        <v>69</v>
      </c>
      <c r="C141" s="4">
        <v>984.65219200000001</v>
      </c>
      <c r="D141" s="4">
        <v>1.2576799999999999</v>
      </c>
      <c r="E141" s="4">
        <v>71.512636999999998</v>
      </c>
    </row>
    <row r="142" spans="2:5" x14ac:dyDescent="0.2">
      <c r="B142" s="24" t="s">
        <v>70</v>
      </c>
      <c r="C142" s="4">
        <v>2.4508109999999999</v>
      </c>
      <c r="D142" s="4">
        <v>1.38165</v>
      </c>
      <c r="E142" s="4">
        <v>1.342603</v>
      </c>
    </row>
    <row r="143" spans="2:5" x14ac:dyDescent="0.2">
      <c r="B143" s="31" t="s">
        <v>48</v>
      </c>
      <c r="C143" s="26">
        <f>SUM(C132,C121,C110)</f>
        <v>30894.750998</v>
      </c>
      <c r="D143" s="26">
        <f>SUM(D132,D121,D110)</f>
        <v>34184.888625000007</v>
      </c>
      <c r="E143" s="26">
        <f>SUM(E132,E121,E110)</f>
        <v>26870.960915</v>
      </c>
    </row>
    <row r="144" spans="2:5" x14ac:dyDescent="0.2">
      <c r="B144" s="22" t="s">
        <v>71</v>
      </c>
    </row>
    <row r="145" spans="2:5" x14ac:dyDescent="0.2">
      <c r="B145" s="33" t="s">
        <v>115</v>
      </c>
    </row>
    <row r="147" spans="2:5" ht="39.75" customHeight="1" x14ac:dyDescent="0.2">
      <c r="B147" s="40" t="s">
        <v>112</v>
      </c>
      <c r="C147" s="40"/>
      <c r="D147" s="40"/>
      <c r="E147" s="40"/>
    </row>
    <row r="148" spans="2:5" x14ac:dyDescent="0.2">
      <c r="B148" s="22" t="s">
        <v>106</v>
      </c>
    </row>
    <row r="149" spans="2:5" x14ac:dyDescent="0.2">
      <c r="B149" s="38" t="s">
        <v>37</v>
      </c>
      <c r="C149" s="39" t="s">
        <v>85</v>
      </c>
      <c r="D149" s="39" t="s">
        <v>113</v>
      </c>
      <c r="E149" s="39" t="s">
        <v>114</v>
      </c>
    </row>
    <row r="150" spans="2:5" x14ac:dyDescent="0.2">
      <c r="B150" s="38"/>
      <c r="C150" s="39"/>
      <c r="D150" s="39"/>
      <c r="E150" s="39"/>
    </row>
    <row r="151" spans="2:5" x14ac:dyDescent="0.2">
      <c r="B151" s="28" t="s">
        <v>38</v>
      </c>
      <c r="C151" s="2">
        <f>SUM(C152:C161)</f>
        <v>181.38254599999999</v>
      </c>
      <c r="D151" s="2">
        <f t="shared" ref="D151:E151" si="8">SUM(D152:D161)</f>
        <v>108.04552200000001</v>
      </c>
      <c r="E151" s="2">
        <f t="shared" si="8"/>
        <v>151.58542799999998</v>
      </c>
    </row>
    <row r="152" spans="2:5" x14ac:dyDescent="0.2">
      <c r="B152" s="24" t="s">
        <v>61</v>
      </c>
      <c r="C152" s="4">
        <v>50.199959999999997</v>
      </c>
      <c r="D152" s="4">
        <v>24.085588999999999</v>
      </c>
      <c r="E152" s="4">
        <v>41.443513000000003</v>
      </c>
    </row>
    <row r="153" spans="2:5" x14ac:dyDescent="0.2">
      <c r="B153" s="24" t="s">
        <v>62</v>
      </c>
      <c r="C153" s="4">
        <v>3.5261000000000001E-2</v>
      </c>
      <c r="D153" s="4">
        <v>1.0109999999999999E-2</v>
      </c>
      <c r="E153" s="4">
        <v>1.8467000000000001E-2</v>
      </c>
    </row>
    <row r="154" spans="2:5" x14ac:dyDescent="0.2">
      <c r="B154" s="24" t="s">
        <v>63</v>
      </c>
      <c r="C154" s="4">
        <v>1.1328009999999999</v>
      </c>
      <c r="D154" s="4">
        <v>0.16492899999999999</v>
      </c>
      <c r="E154" s="4">
        <v>0.24376400000000001</v>
      </c>
    </row>
    <row r="155" spans="2:5" ht="25.5" x14ac:dyDescent="0.2">
      <c r="B155" s="24" t="s">
        <v>64</v>
      </c>
      <c r="C155" s="4">
        <v>9.2000000000000003E-4</v>
      </c>
      <c r="D155" s="4">
        <v>1.2168999999999999E-2</v>
      </c>
      <c r="E155" s="4">
        <v>6.8170000000000001E-3</v>
      </c>
    </row>
    <row r="156" spans="2:5" x14ac:dyDescent="0.2">
      <c r="B156" s="24" t="s">
        <v>65</v>
      </c>
      <c r="C156" s="4">
        <v>0.12431300000000001</v>
      </c>
      <c r="D156" s="4">
        <v>8.1581000000000001E-2</v>
      </c>
      <c r="E156" s="4">
        <v>6.9827E-2</v>
      </c>
    </row>
    <row r="157" spans="2:5" x14ac:dyDescent="0.2">
      <c r="B157" s="24" t="s">
        <v>66</v>
      </c>
      <c r="C157" s="4">
        <v>1.5655140000000001</v>
      </c>
      <c r="D157" s="4">
        <v>0.16134200000000001</v>
      </c>
      <c r="E157" s="4">
        <v>0.28583900000000001</v>
      </c>
    </row>
    <row r="158" spans="2:5" x14ac:dyDescent="0.2">
      <c r="B158" s="24" t="s">
        <v>67</v>
      </c>
      <c r="C158" s="4">
        <v>24.385871000000002</v>
      </c>
      <c r="D158" s="4">
        <v>5.4993420000000004</v>
      </c>
      <c r="E158" s="4">
        <v>14.956011</v>
      </c>
    </row>
    <row r="159" spans="2:5" x14ac:dyDescent="0.2">
      <c r="B159" s="24" t="s">
        <v>68</v>
      </c>
      <c r="C159" s="4">
        <v>55.717565</v>
      </c>
      <c r="D159" s="4">
        <v>60.631050000000002</v>
      </c>
      <c r="E159" s="4">
        <v>73.114643000000001</v>
      </c>
    </row>
    <row r="160" spans="2:5" x14ac:dyDescent="0.2">
      <c r="B160" s="24" t="s">
        <v>69</v>
      </c>
      <c r="C160" s="4">
        <v>42.188460999999997</v>
      </c>
      <c r="D160" s="4">
        <v>13.878318999999999</v>
      </c>
      <c r="E160" s="4">
        <v>16.783427</v>
      </c>
    </row>
    <row r="161" spans="2:5" x14ac:dyDescent="0.2">
      <c r="B161" s="24" t="s">
        <v>70</v>
      </c>
      <c r="C161" s="4">
        <v>6.0318800000000001</v>
      </c>
      <c r="D161" s="4">
        <v>3.5210910000000002</v>
      </c>
      <c r="E161" s="4">
        <v>4.6631200000000002</v>
      </c>
    </row>
    <row r="162" spans="2:5" x14ac:dyDescent="0.2">
      <c r="B162" s="28" t="s">
        <v>42</v>
      </c>
      <c r="C162" s="2">
        <f>SUM(C163:C172)</f>
        <v>23311.480754</v>
      </c>
      <c r="D162" s="2">
        <f t="shared" ref="D162:E162" si="9">SUM(D163:D172)</f>
        <v>19252.845824</v>
      </c>
      <c r="E162" s="2">
        <f t="shared" si="9"/>
        <v>20962.228741999999</v>
      </c>
    </row>
    <row r="163" spans="2:5" x14ac:dyDescent="0.2">
      <c r="B163" s="24" t="s">
        <v>61</v>
      </c>
      <c r="C163" s="4">
        <v>1900.4449380000001</v>
      </c>
      <c r="D163" s="4">
        <v>1999.6383410000001</v>
      </c>
      <c r="E163" s="4">
        <v>1695.8631789999999</v>
      </c>
    </row>
    <row r="164" spans="2:5" x14ac:dyDescent="0.2">
      <c r="B164" s="24" t="s">
        <v>62</v>
      </c>
      <c r="C164" s="4">
        <v>15.299827000000001</v>
      </c>
      <c r="D164" s="4">
        <v>14.820126</v>
      </c>
      <c r="E164" s="4">
        <v>10.655097</v>
      </c>
    </row>
    <row r="165" spans="2:5" x14ac:dyDescent="0.2">
      <c r="B165" s="24" t="s">
        <v>63</v>
      </c>
      <c r="C165" s="4">
        <v>1701.717163</v>
      </c>
      <c r="D165" s="4">
        <v>1426.395679</v>
      </c>
      <c r="E165" s="4">
        <v>1459.1618559999999</v>
      </c>
    </row>
    <row r="166" spans="2:5" ht="25.5" x14ac:dyDescent="0.2">
      <c r="B166" s="24" t="s">
        <v>64</v>
      </c>
      <c r="C166" s="4">
        <v>241.32967300000001</v>
      </c>
      <c r="D166" s="4">
        <v>355.41131300000001</v>
      </c>
      <c r="E166" s="4">
        <v>124.017848</v>
      </c>
    </row>
    <row r="167" spans="2:5" x14ac:dyDescent="0.2">
      <c r="B167" s="24" t="s">
        <v>65</v>
      </c>
      <c r="C167" s="4">
        <v>67.111722999999998</v>
      </c>
      <c r="D167" s="4">
        <v>44.893766999999997</v>
      </c>
      <c r="E167" s="4">
        <v>121.406171</v>
      </c>
    </row>
    <row r="168" spans="2:5" x14ac:dyDescent="0.2">
      <c r="B168" s="24" t="s">
        <v>66</v>
      </c>
      <c r="C168" s="4">
        <v>2413.6963329999999</v>
      </c>
      <c r="D168" s="4">
        <v>2278.2056080000002</v>
      </c>
      <c r="E168" s="4">
        <v>2650.3754140000001</v>
      </c>
    </row>
    <row r="169" spans="2:5" x14ac:dyDescent="0.2">
      <c r="B169" s="24" t="s">
        <v>67</v>
      </c>
      <c r="C169" s="4">
        <v>4702.8225380000003</v>
      </c>
      <c r="D169" s="4">
        <v>4365.2240750000001</v>
      </c>
      <c r="E169" s="4">
        <v>4359.4470629999996</v>
      </c>
    </row>
    <row r="170" spans="2:5" x14ac:dyDescent="0.2">
      <c r="B170" s="24" t="s">
        <v>68</v>
      </c>
      <c r="C170" s="4">
        <v>10890.537678000001</v>
      </c>
      <c r="D170" s="4">
        <v>6868.4414470000002</v>
      </c>
      <c r="E170" s="4">
        <v>8045.8109350000004</v>
      </c>
    </row>
    <row r="171" spans="2:5" x14ac:dyDescent="0.2">
      <c r="B171" s="24" t="s">
        <v>69</v>
      </c>
      <c r="C171" s="4">
        <v>966.07696199999998</v>
      </c>
      <c r="D171" s="4">
        <v>1162.9157929999999</v>
      </c>
      <c r="E171" s="4">
        <v>936.36841600000002</v>
      </c>
    </row>
    <row r="172" spans="2:5" x14ac:dyDescent="0.2">
      <c r="B172" s="24" t="s">
        <v>70</v>
      </c>
      <c r="C172" s="4">
        <v>412.44391899999999</v>
      </c>
      <c r="D172" s="4">
        <v>736.899675</v>
      </c>
      <c r="E172" s="4">
        <v>1559.1227630000001</v>
      </c>
    </row>
    <row r="173" spans="2:5" x14ac:dyDescent="0.2">
      <c r="B173" s="28" t="s">
        <v>45</v>
      </c>
      <c r="C173" s="2">
        <f>SUM(C174:C183)</f>
        <v>4460.1158259999993</v>
      </c>
      <c r="D173" s="2">
        <f t="shared" ref="D173:E173" si="10">SUM(D174:D183)</f>
        <v>1384.0565819999997</v>
      </c>
      <c r="E173" s="2">
        <f t="shared" si="10"/>
        <v>2050.6608739999997</v>
      </c>
    </row>
    <row r="174" spans="2:5" x14ac:dyDescent="0.2">
      <c r="B174" s="24" t="s">
        <v>61</v>
      </c>
      <c r="C174" s="4">
        <v>1.7199869999999999</v>
      </c>
      <c r="D174" s="4">
        <v>4.5921209999999997</v>
      </c>
      <c r="E174" s="4">
        <v>3.2602660000000001</v>
      </c>
    </row>
    <row r="175" spans="2:5" x14ac:dyDescent="0.2">
      <c r="B175" s="24" t="s">
        <v>62</v>
      </c>
      <c r="C175" s="4">
        <v>4.1648999999999999E-2</v>
      </c>
      <c r="D175" s="4">
        <v>2.9966E-2</v>
      </c>
      <c r="E175" s="4">
        <v>3.7261000000000002E-2</v>
      </c>
    </row>
    <row r="176" spans="2:5" x14ac:dyDescent="0.2">
      <c r="B176" s="24" t="s">
        <v>63</v>
      </c>
      <c r="C176" s="4">
        <v>2.7328999999999999E-2</v>
      </c>
      <c r="D176" s="4">
        <v>1.6161999999999999E-2</v>
      </c>
      <c r="E176" s="4">
        <v>0.25069900000000001</v>
      </c>
    </row>
    <row r="177" spans="2:5" ht="25.5" x14ac:dyDescent="0.2">
      <c r="B177" s="24" t="s">
        <v>64</v>
      </c>
      <c r="C177" s="4">
        <v>4.5810999999999998E-2</v>
      </c>
      <c r="D177" s="4">
        <v>3.0609999999999999E-3</v>
      </c>
      <c r="E177" s="4">
        <v>0.15523899999999999</v>
      </c>
    </row>
    <row r="178" spans="2:5" x14ac:dyDescent="0.2">
      <c r="B178" s="24" t="s">
        <v>65</v>
      </c>
      <c r="C178" s="32" t="s">
        <v>105</v>
      </c>
      <c r="D178" s="32" t="s">
        <v>105</v>
      </c>
      <c r="E178" s="32" t="s">
        <v>105</v>
      </c>
    </row>
    <row r="179" spans="2:5" x14ac:dyDescent="0.2">
      <c r="B179" s="24" t="s">
        <v>66</v>
      </c>
      <c r="C179" s="4">
        <v>45.030636999999999</v>
      </c>
      <c r="D179" s="4">
        <v>42.486274999999999</v>
      </c>
      <c r="E179" s="4">
        <v>62.017408000000003</v>
      </c>
    </row>
    <row r="180" spans="2:5" x14ac:dyDescent="0.2">
      <c r="B180" s="24" t="s">
        <v>67</v>
      </c>
      <c r="C180" s="4">
        <v>29.103086000000001</v>
      </c>
      <c r="D180" s="4">
        <v>36.553933999999998</v>
      </c>
      <c r="E180" s="4">
        <v>32.320622</v>
      </c>
    </row>
    <row r="181" spans="2:5" x14ac:dyDescent="0.2">
      <c r="B181" s="24" t="s">
        <v>68</v>
      </c>
      <c r="C181" s="4">
        <v>1037.3069</v>
      </c>
      <c r="D181" s="4">
        <v>1088.5579909999999</v>
      </c>
      <c r="E181" s="4">
        <v>810.79418699999997</v>
      </c>
    </row>
    <row r="182" spans="2:5" x14ac:dyDescent="0.2">
      <c r="B182" s="24" t="s">
        <v>69</v>
      </c>
      <c r="C182" s="4">
        <v>1685.4096689999999</v>
      </c>
      <c r="D182" s="4">
        <v>210.04253800000001</v>
      </c>
      <c r="E182" s="4">
        <v>1137.201026</v>
      </c>
    </row>
    <row r="183" spans="2:5" x14ac:dyDescent="0.2">
      <c r="B183" s="24" t="s">
        <v>70</v>
      </c>
      <c r="C183" s="4">
        <v>1661.430758</v>
      </c>
      <c r="D183" s="4">
        <v>1.7745340000000001</v>
      </c>
      <c r="E183" s="4">
        <v>4.6241659999999998</v>
      </c>
    </row>
    <row r="184" spans="2:5" x14ac:dyDescent="0.2">
      <c r="B184" s="31" t="s">
        <v>49</v>
      </c>
      <c r="C184" s="26">
        <f>SUM(C173,C162,C151)</f>
        <v>27952.979125999998</v>
      </c>
      <c r="D184" s="26">
        <f>SUM(D173,D162,D151)</f>
        <v>20744.947928000001</v>
      </c>
      <c r="E184" s="26">
        <f>SUM(E173,E162,E151)</f>
        <v>23164.475043999999</v>
      </c>
    </row>
    <row r="185" spans="2:5" x14ac:dyDescent="0.2">
      <c r="B185" s="22" t="s">
        <v>71</v>
      </c>
    </row>
    <row r="186" spans="2:5" x14ac:dyDescent="0.2">
      <c r="B186" s="33" t="s">
        <v>115</v>
      </c>
    </row>
  </sheetData>
  <mergeCells count="30">
    <mergeCell ref="B149:B150"/>
    <mergeCell ref="C149:C150"/>
    <mergeCell ref="D149:D150"/>
    <mergeCell ref="E149:E150"/>
    <mergeCell ref="B77:E77"/>
    <mergeCell ref="B79:B80"/>
    <mergeCell ref="C79:C80"/>
    <mergeCell ref="D79:D80"/>
    <mergeCell ref="E79:E80"/>
    <mergeCell ref="B106:E106"/>
    <mergeCell ref="B108:B109"/>
    <mergeCell ref="C108:C109"/>
    <mergeCell ref="D108:D109"/>
    <mergeCell ref="E108:E109"/>
    <mergeCell ref="B147:E147"/>
    <mergeCell ref="B50:B51"/>
    <mergeCell ref="C50:C51"/>
    <mergeCell ref="D50:D51"/>
    <mergeCell ref="E50:E51"/>
    <mergeCell ref="B2:E2"/>
    <mergeCell ref="B4:B5"/>
    <mergeCell ref="C4:C5"/>
    <mergeCell ref="D4:D5"/>
    <mergeCell ref="E4:E5"/>
    <mergeCell ref="B25:E25"/>
    <mergeCell ref="B27:B28"/>
    <mergeCell ref="C27:C28"/>
    <mergeCell ref="D27:D28"/>
    <mergeCell ref="E27:E28"/>
    <mergeCell ref="B48:E48"/>
  </mergeCells>
  <pageMargins left="0.7" right="0.7" top="0.75" bottom="0.75" header="0.3" footer="0.3"/>
  <pageSetup scale="39" orientation="portrait" horizontalDpi="4294967293" r:id="rId1"/>
  <rowBreaks count="2" manualBreakCount="2">
    <brk id="91" max="5" man="1"/>
    <brk id="18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احصاءات سجل المصدرين والموردين الربع الرابع 2020</KeyWordsAr>
    <KeyWords xmlns="cac204a3-57fb-4aea-ba50-989298fa4f73">Exporters and Importers report Q4 2020</KeyWords>
    <ReleaseID_DB xmlns="cac204a3-57fb-4aea-ba50-989298fa4f73">11532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923A585-227D-4912-A243-95ECC2C561D6}"/>
</file>

<file path=customXml/itemProps2.xml><?xml version="1.0" encoding="utf-8"?>
<ds:datastoreItem xmlns:ds="http://schemas.openxmlformats.org/officeDocument/2006/customXml" ds:itemID="{FC21528A-2C90-4F74-9D7A-DE9A5B96610D}"/>
</file>

<file path=customXml/itemProps3.xml><?xml version="1.0" encoding="utf-8"?>
<ds:datastoreItem xmlns:ds="http://schemas.openxmlformats.org/officeDocument/2006/customXml" ds:itemID="{D908B8C4-8E72-4EEE-B705-5A3649790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</vt:lpstr>
      <vt:lpstr>عربي</vt:lpstr>
      <vt:lpstr>عربي!Print_Area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Huda Salem AlAmeri</cp:lastModifiedBy>
  <cp:lastPrinted>2015-09-16T05:01:35Z</cp:lastPrinted>
  <dcterms:created xsi:type="dcterms:W3CDTF">2013-06-04T12:10:27Z</dcterms:created>
  <dcterms:modified xsi:type="dcterms:W3CDTF">2021-06-21T10:14:16Z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