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codeName="ThisWorkbook" defaultThemeVersion="166925"/>
  <mc:AlternateContent xmlns:mc="http://schemas.openxmlformats.org/markup-compatibility/2006">
    <mc:Choice Requires="x15">
      <x15ac:absPath xmlns:x15ac="http://schemas.microsoft.com/office/spreadsheetml/2010/11/ac" url="Z:\1-1اصدارات ونشرات القسم\1-2سجل المصدرين والموردين\2023\Q2\Final\"/>
    </mc:Choice>
  </mc:AlternateContent>
  <xr:revisionPtr revIDLastSave="0" documentId="13_ncr:1_{0AC2DD06-51CC-4F4C-958D-7CD9670CC911}" xr6:coauthVersionLast="36" xr6:coauthVersionMax="47" xr10:uidLastSave="{00000000-0000-0000-0000-000000000000}"/>
  <bookViews>
    <workbookView xWindow="-120" yWindow="-120" windowWidth="29040" windowHeight="15840" tabRatio="831" xr2:uid="{81DE0C46-59D6-4809-8D22-37C528AD00C7}"/>
  </bookViews>
  <sheets>
    <sheet name="Index" sheetId="14" r:id="rId1"/>
    <sheet name="Table 1" sheetId="1" r:id="rId2"/>
    <sheet name="Table 2" sheetId="2" r:id="rId3"/>
    <sheet name="Table 3" sheetId="3" r:id="rId4"/>
    <sheet name="Table 4" sheetId="4" r:id="rId5"/>
    <sheet name="Table 5" sheetId="5" r:id="rId6"/>
    <sheet name="Table 6" sheetId="6" r:id="rId7"/>
    <sheet name="Table 7" sheetId="15" r:id="rId8"/>
    <sheet name="Table 8" sheetId="16" r:id="rId9"/>
    <sheet name="Metadata" sheetId="17" r:id="rId10"/>
    <sheet name="Enquiries" sheetId="18" r:id="rId1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5" l="1"/>
  <c r="F21" i="5"/>
  <c r="G21" i="5"/>
  <c r="H21" i="5"/>
  <c r="I21" i="5"/>
  <c r="J21" i="5"/>
  <c r="K21" i="5"/>
  <c r="L21" i="5"/>
  <c r="M21" i="5"/>
  <c r="N21" i="5"/>
  <c r="O21" i="5"/>
  <c r="P21" i="5"/>
  <c r="Q21" i="5"/>
  <c r="D21" i="5"/>
  <c r="E14" i="5"/>
  <c r="F14" i="5"/>
  <c r="G14" i="5"/>
  <c r="H14" i="5"/>
  <c r="I14" i="5"/>
  <c r="J14" i="5"/>
  <c r="K14" i="5"/>
  <c r="L14" i="5"/>
  <c r="M14" i="5"/>
  <c r="N14" i="5"/>
  <c r="O14" i="5"/>
  <c r="P14" i="5"/>
  <c r="Q14" i="5"/>
  <c r="D14" i="5"/>
  <c r="E7" i="5"/>
  <c r="F7" i="5"/>
  <c r="G7" i="5"/>
  <c r="H7" i="5"/>
  <c r="I7" i="5"/>
  <c r="J7" i="5"/>
  <c r="J6" i="5" s="1"/>
  <c r="K7" i="5"/>
  <c r="L7" i="5"/>
  <c r="M7" i="5"/>
  <c r="N7" i="5"/>
  <c r="O7" i="5"/>
  <c r="P7" i="5"/>
  <c r="Q7" i="5"/>
  <c r="D7" i="5"/>
  <c r="E21" i="6"/>
  <c r="F21" i="6"/>
  <c r="G21" i="6"/>
  <c r="H21" i="6"/>
  <c r="I21" i="6"/>
  <c r="J21" i="6"/>
  <c r="K21" i="6"/>
  <c r="L21" i="6"/>
  <c r="M21" i="6"/>
  <c r="N21" i="6"/>
  <c r="O21" i="6"/>
  <c r="P21" i="6"/>
  <c r="Q21" i="6"/>
  <c r="E14" i="6"/>
  <c r="F14" i="6"/>
  <c r="G14" i="6"/>
  <c r="G6" i="6" s="1"/>
  <c r="H14" i="6"/>
  <c r="H6" i="6" s="1"/>
  <c r="I14" i="6"/>
  <c r="J14" i="6"/>
  <c r="K14" i="6"/>
  <c r="L14" i="6"/>
  <c r="M14" i="6"/>
  <c r="N14" i="6"/>
  <c r="O14" i="6"/>
  <c r="O6" i="6" s="1"/>
  <c r="P14" i="6"/>
  <c r="Q14" i="6"/>
  <c r="E7" i="6"/>
  <c r="F7" i="6"/>
  <c r="G7" i="6"/>
  <c r="H7" i="6"/>
  <c r="I7" i="6"/>
  <c r="J7" i="6"/>
  <c r="K7" i="6"/>
  <c r="L7" i="6"/>
  <c r="M7" i="6"/>
  <c r="N7" i="6"/>
  <c r="O7" i="6"/>
  <c r="P7" i="6"/>
  <c r="Q7" i="6"/>
  <c r="D21" i="6"/>
  <c r="D14" i="6"/>
  <c r="D7" i="6"/>
  <c r="E29" i="15"/>
  <c r="F29" i="15"/>
  <c r="G29" i="15"/>
  <c r="H29" i="15"/>
  <c r="I29" i="15"/>
  <c r="J29" i="15"/>
  <c r="K29" i="15"/>
  <c r="L29" i="15"/>
  <c r="M29" i="15"/>
  <c r="N29" i="15"/>
  <c r="O29" i="15"/>
  <c r="P29" i="15"/>
  <c r="Q29" i="15"/>
  <c r="E18" i="15"/>
  <c r="F18" i="15"/>
  <c r="G18" i="15"/>
  <c r="H18" i="15"/>
  <c r="H6" i="15" s="1"/>
  <c r="I18" i="15"/>
  <c r="J18" i="15"/>
  <c r="K18" i="15"/>
  <c r="L18" i="15"/>
  <c r="M18" i="15"/>
  <c r="N18" i="15"/>
  <c r="O18" i="15"/>
  <c r="P18" i="15"/>
  <c r="Q18" i="15"/>
  <c r="E7" i="15"/>
  <c r="F7" i="15"/>
  <c r="G7" i="15"/>
  <c r="H7" i="15"/>
  <c r="I7" i="15"/>
  <c r="J7" i="15"/>
  <c r="K7" i="15"/>
  <c r="L7" i="15"/>
  <c r="M7" i="15"/>
  <c r="N7" i="15"/>
  <c r="O7" i="15"/>
  <c r="P7" i="15"/>
  <c r="Q7" i="15"/>
  <c r="Q6" i="15" s="1"/>
  <c r="D29" i="15"/>
  <c r="D18" i="15"/>
  <c r="D7" i="15"/>
  <c r="K6" i="15"/>
  <c r="E29" i="16"/>
  <c r="F29" i="16"/>
  <c r="G29" i="16"/>
  <c r="H29" i="16"/>
  <c r="I29" i="16"/>
  <c r="J29" i="16"/>
  <c r="K29" i="16"/>
  <c r="L29" i="16"/>
  <c r="M29" i="16"/>
  <c r="N29" i="16"/>
  <c r="O29" i="16"/>
  <c r="P29" i="16"/>
  <c r="Q29" i="16"/>
  <c r="E18" i="16"/>
  <c r="F18" i="16"/>
  <c r="G18" i="16"/>
  <c r="H18" i="16"/>
  <c r="I18" i="16"/>
  <c r="J18" i="16"/>
  <c r="K18" i="16"/>
  <c r="L18" i="16"/>
  <c r="M18" i="16"/>
  <c r="N18" i="16"/>
  <c r="O18" i="16"/>
  <c r="P18" i="16"/>
  <c r="Q18" i="16"/>
  <c r="E7" i="16"/>
  <c r="F7" i="16"/>
  <c r="G7" i="16"/>
  <c r="H7" i="16"/>
  <c r="I7" i="16"/>
  <c r="J7" i="16"/>
  <c r="K7" i="16"/>
  <c r="L7" i="16"/>
  <c r="M7" i="16"/>
  <c r="N7" i="16"/>
  <c r="O7" i="16"/>
  <c r="P7" i="16"/>
  <c r="Q7" i="16"/>
  <c r="Q6" i="16" s="1"/>
  <c r="D29" i="16"/>
  <c r="D18" i="16"/>
  <c r="D7" i="16"/>
  <c r="E6" i="16"/>
  <c r="E14" i="3"/>
  <c r="F14" i="3"/>
  <c r="G14" i="3"/>
  <c r="H14" i="3"/>
  <c r="I14" i="3"/>
  <c r="J14" i="3"/>
  <c r="K14" i="3"/>
  <c r="L14" i="3"/>
  <c r="M14" i="3"/>
  <c r="N14" i="3"/>
  <c r="O14" i="3"/>
  <c r="P14" i="3"/>
  <c r="Q14" i="3"/>
  <c r="E21" i="3"/>
  <c r="F21" i="3"/>
  <c r="G21" i="3"/>
  <c r="H21" i="3"/>
  <c r="I21" i="3"/>
  <c r="J21" i="3"/>
  <c r="K21" i="3"/>
  <c r="L21" i="3"/>
  <c r="M21" i="3"/>
  <c r="N21" i="3"/>
  <c r="O21" i="3"/>
  <c r="P21" i="3"/>
  <c r="Q21" i="3"/>
  <c r="D21" i="3"/>
  <c r="D14" i="3"/>
  <c r="E7" i="3"/>
  <c r="E6" i="3" s="1"/>
  <c r="F7" i="3"/>
  <c r="G7" i="3"/>
  <c r="H7" i="3"/>
  <c r="I7" i="3"/>
  <c r="J7" i="3"/>
  <c r="K7" i="3"/>
  <c r="L7" i="3"/>
  <c r="M7" i="3"/>
  <c r="N7" i="3"/>
  <c r="O7" i="3"/>
  <c r="P7" i="3"/>
  <c r="Q7" i="3"/>
  <c r="D7" i="3"/>
  <c r="M6" i="4"/>
  <c r="E14" i="4"/>
  <c r="F14" i="4"/>
  <c r="G14" i="4"/>
  <c r="H14" i="4"/>
  <c r="H6" i="4" s="1"/>
  <c r="I14" i="4"/>
  <c r="J14" i="4"/>
  <c r="K14" i="4"/>
  <c r="L14" i="4"/>
  <c r="M14" i="4"/>
  <c r="N14" i="4"/>
  <c r="O14" i="4"/>
  <c r="P14" i="4"/>
  <c r="P6" i="4" s="1"/>
  <c r="Q14" i="4"/>
  <c r="D14" i="4"/>
  <c r="E7" i="4"/>
  <c r="F7" i="4"/>
  <c r="F6" i="4" s="1"/>
  <c r="G7" i="4"/>
  <c r="G6" i="4" s="1"/>
  <c r="H7" i="4"/>
  <c r="I7" i="4"/>
  <c r="I6" i="4" s="1"/>
  <c r="J7" i="4"/>
  <c r="J6" i="4" s="1"/>
  <c r="K7" i="4"/>
  <c r="K6" i="4" s="1"/>
  <c r="L7" i="4"/>
  <c r="L6" i="4" s="1"/>
  <c r="M7" i="4"/>
  <c r="N7" i="4"/>
  <c r="N6" i="4" s="1"/>
  <c r="O7" i="4"/>
  <c r="O6" i="4" s="1"/>
  <c r="P7" i="4"/>
  <c r="Q7" i="4"/>
  <c r="Q6" i="4" s="1"/>
  <c r="D7" i="4"/>
  <c r="D6" i="4" s="1"/>
  <c r="E21" i="4"/>
  <c r="E6" i="4" s="1"/>
  <c r="F21" i="4"/>
  <c r="G21" i="4"/>
  <c r="H21" i="4"/>
  <c r="I21" i="4"/>
  <c r="J21" i="4"/>
  <c r="K21" i="4"/>
  <c r="L21" i="4"/>
  <c r="M21" i="4"/>
  <c r="N21" i="4"/>
  <c r="O21" i="4"/>
  <c r="P21" i="4"/>
  <c r="Q21" i="4"/>
  <c r="D21" i="4"/>
  <c r="C6" i="2"/>
  <c r="D6" i="2"/>
  <c r="E6" i="2"/>
  <c r="F6" i="2"/>
  <c r="G6" i="2"/>
  <c r="H6" i="2"/>
  <c r="I6" i="2"/>
  <c r="J6" i="2"/>
  <c r="K6" i="2"/>
  <c r="L6" i="2"/>
  <c r="M6" i="2"/>
  <c r="N6" i="2"/>
  <c r="O6" i="2"/>
  <c r="P6" i="2"/>
  <c r="C6" i="1"/>
  <c r="D6" i="1"/>
  <c r="E6" i="1"/>
  <c r="F6" i="1"/>
  <c r="G6" i="1"/>
  <c r="H6" i="1"/>
  <c r="I6" i="1"/>
  <c r="J6" i="1"/>
  <c r="K6" i="1"/>
  <c r="L6" i="1"/>
  <c r="M6" i="1"/>
  <c r="N6" i="1"/>
  <c r="O6" i="1"/>
  <c r="P6" i="1"/>
  <c r="E6" i="15" l="1"/>
  <c r="P6" i="15"/>
  <c r="M6" i="3"/>
  <c r="O6" i="5"/>
  <c r="P6" i="5"/>
  <c r="G6" i="5"/>
  <c r="Q6" i="5"/>
  <c r="L6" i="5"/>
  <c r="H6" i="5"/>
  <c r="N6" i="5"/>
  <c r="F6" i="5"/>
  <c r="K6" i="5"/>
  <c r="I6" i="5"/>
  <c r="D6" i="5"/>
  <c r="M6" i="5"/>
  <c r="E6" i="5"/>
  <c r="K6" i="6"/>
  <c r="L6" i="6"/>
  <c r="Q6" i="6"/>
  <c r="P6" i="6"/>
  <c r="I6" i="6"/>
  <c r="N6" i="6"/>
  <c r="F6" i="6"/>
  <c r="M6" i="6"/>
  <c r="E6" i="6"/>
  <c r="J6" i="6"/>
  <c r="D6" i="6"/>
  <c r="L6" i="15"/>
  <c r="O6" i="15"/>
  <c r="G6" i="15"/>
  <c r="D6" i="15"/>
  <c r="I6" i="15"/>
  <c r="N6" i="15"/>
  <c r="F6" i="15"/>
  <c r="M6" i="15"/>
  <c r="J6" i="15"/>
  <c r="H6" i="16"/>
  <c r="L6" i="16"/>
  <c r="I6" i="16"/>
  <c r="J6" i="16"/>
  <c r="O6" i="16"/>
  <c r="G6" i="16"/>
  <c r="N6" i="16"/>
  <c r="F6" i="16"/>
  <c r="P6" i="16"/>
  <c r="M6" i="16"/>
  <c r="K6" i="16"/>
  <c r="D6" i="16"/>
  <c r="O6" i="3"/>
  <c r="G6" i="3"/>
  <c r="N6" i="3"/>
  <c r="F6" i="3"/>
  <c r="L6" i="3"/>
  <c r="K6" i="3"/>
  <c r="J6" i="3"/>
  <c r="Q6" i="3"/>
  <c r="I6" i="3"/>
  <c r="D6" i="3"/>
  <c r="P6" i="3"/>
  <c r="H6" i="3"/>
</calcChain>
</file>

<file path=xl/sharedStrings.xml><?xml version="1.0" encoding="utf-8"?>
<sst xmlns="http://schemas.openxmlformats.org/spreadsheetml/2006/main" count="983" uniqueCount="240">
  <si>
    <t>Metadata</t>
  </si>
  <si>
    <t>Enquiries</t>
  </si>
  <si>
    <t>Table description</t>
  </si>
  <si>
    <t>Link</t>
  </si>
  <si>
    <t>Series 
start</t>
  </si>
  <si>
    <t>Series 
end</t>
  </si>
  <si>
    <t>وصف عنصر البيانات</t>
  </si>
  <si>
    <t>Non-oil exports by sector</t>
  </si>
  <si>
    <t>Table 1</t>
  </si>
  <si>
    <t>Imports by sector</t>
  </si>
  <si>
    <t>Table 2</t>
  </si>
  <si>
    <t>Table 3</t>
  </si>
  <si>
    <t>Table 4</t>
  </si>
  <si>
    <t>Table 5</t>
  </si>
  <si>
    <t>Table 6</t>
  </si>
  <si>
    <t>Table 7</t>
  </si>
  <si>
    <t>Table 8</t>
  </si>
  <si>
    <t>Million AED</t>
  </si>
  <si>
    <t>* Harmonized System classification at the 2-digit level</t>
  </si>
  <si>
    <t>GLOSSARY</t>
  </si>
  <si>
    <t>METHODOLOGY</t>
  </si>
  <si>
    <t>Foreign Trade Statistics Methodology</t>
  </si>
  <si>
    <t>ENQUIRIES</t>
  </si>
  <si>
    <t>DISCLAIMER AND TERMS OF USE</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</si>
  <si>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</si>
  <si>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:الجدول 4</t>
  </si>
  <si>
    <t>:الجدول 7</t>
  </si>
  <si>
    <t>Note: The data for 2022 are preliminary</t>
  </si>
  <si>
    <t xml:space="preserve">نهاية السلسلة الزمنية </t>
  </si>
  <si>
    <t xml:space="preserve">بداية السلسلة الزمنية </t>
  </si>
  <si>
    <t>التصنيفات</t>
  </si>
  <si>
    <t>قطاع الأعمال</t>
  </si>
  <si>
    <t>سجل المُصدّر والمورد</t>
  </si>
  <si>
    <t>المُصدّر و المورد</t>
  </si>
  <si>
    <t>الشخص الطبيعي أو الاعتباري الذي يقوم بتصدير أو استيراد السلع.</t>
  </si>
  <si>
    <t>قطاع الحكومة</t>
  </si>
  <si>
    <t>النظام المنسق (HS)</t>
  </si>
  <si>
    <t>وصف وتبويب السلع وفقاً لطبيعتها واستخداماتها أو منشأ صنعها وغيرها من المعايير الأخرى</t>
  </si>
  <si>
    <t>الواردات</t>
  </si>
  <si>
    <t>قطاع الأفراد</t>
  </si>
  <si>
    <t>الصادرات غير النفطية</t>
  </si>
  <si>
    <t xml:space="preserve">المنهجية </t>
  </si>
  <si>
    <t>منهجية إحصاءات التجارة الخارجية</t>
  </si>
  <si>
    <t>Business Sector</t>
  </si>
  <si>
    <t xml:space="preserve">Represents all local and foreign companies and establishments operating in the Emirate of Abu Dhabi that have imported and/or exported through the ports of the Emirate of Abu Dhabi. </t>
  </si>
  <si>
    <t>Exporter and importer register</t>
  </si>
  <si>
    <t>An official book in the General Administration of Customs that contains data about exports or imports of goods by individuals, companies and entities through the ports of the Emirate of Abu Dhabi.</t>
  </si>
  <si>
    <t>Exporter &amp; Importer</t>
  </si>
  <si>
    <t>The natural or legal entity exporting or importing the goods.</t>
  </si>
  <si>
    <t>Government Sector</t>
  </si>
  <si>
    <t xml:space="preserve">Represents all ministries, federal and local departments and diplomatic bodies operating in the Emirate of Abu Dhabi that have imported and exported through the ports of the Emirate of Abu Dhabi.  </t>
  </si>
  <si>
    <t>Harmonized System (HS)</t>
  </si>
  <si>
    <t xml:space="preserve">Standardized numerical method of classifying traded products based on classification of goods, according to their nature, uses, origin of manufacture and other standards. </t>
  </si>
  <si>
    <t>Imports</t>
  </si>
  <si>
    <t xml:space="preserve">Goods that enter Abu Dhabi’s customs and economic district from various parts of the world, excluding other emirates in the United Arab Emirates, and receive customs clearance. </t>
  </si>
  <si>
    <t>Individual Sector</t>
  </si>
  <si>
    <t xml:space="preserve">Represent natural persons residing in the Emirate of Abu Dhabi (citizens and non-nationals) who import and export through the ports of the Emirate of Abu Dhabi. </t>
  </si>
  <si>
    <t>Non-oil Exports</t>
  </si>
  <si>
    <t xml:space="preserve">Non-oil exports include goods that are entirely produced locally or in whose production process local resources are used. Non-oil exports through the ports of Abu Dhabi include goods that were produced in other Emirates in the United Arab Emirates. Oil is excluded from these goods. In this publication, the value of exports is the sum of exports and re-exports. </t>
  </si>
  <si>
    <t>الاستفسارات</t>
  </si>
  <si>
    <t>إخلاء المسؤولية وشروط الاستخدام</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</si>
  <si>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على الموقع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الاحصاءات الرسمية الصادرة من مركز الإحصاء– أبوظبي محمية بموجب حقوق النشر والتأليف إلا عند الإشارة لغير ذلك، ويجوز للمستخدمين استنساخ محتويات الموقع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</si>
  <si>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البيانات الوصفية</t>
  </si>
  <si>
    <t>استفسارات</t>
  </si>
  <si>
    <t>* Standard International Trade Classification</t>
  </si>
  <si>
    <t>مليون درهم</t>
  </si>
  <si>
    <t>المصدر: الإدارة العامة للجمارك</t>
  </si>
  <si>
    <t>Source: General Administration of Customs</t>
  </si>
  <si>
    <t>ملاحظة: بيانات عام 2022 أوليّة</t>
  </si>
  <si>
    <t>*التصنيف الموحد للتجارة الدولية</t>
  </si>
  <si>
    <t>*حسب النظام المنسق للحد الثاني</t>
  </si>
  <si>
    <t>المصدر: مركز الإحصاء - أبوظبي</t>
  </si>
  <si>
    <t>Source: Statistics Center - Abu Dhabi</t>
  </si>
  <si>
    <t>Sector</t>
  </si>
  <si>
    <t>قطاع</t>
  </si>
  <si>
    <t/>
  </si>
  <si>
    <t>Q1 2022</t>
  </si>
  <si>
    <t>Total</t>
  </si>
  <si>
    <t>الإجمالي</t>
  </si>
  <si>
    <t>Individual</t>
  </si>
  <si>
    <t>الأفراد</t>
  </si>
  <si>
    <t>Business</t>
  </si>
  <si>
    <t>الأعمال</t>
  </si>
  <si>
    <t>Government</t>
  </si>
  <si>
    <t>الحكومة</t>
  </si>
  <si>
    <t>All Other Goods</t>
  </si>
  <si>
    <t>جميع السلع الأخرى</t>
  </si>
  <si>
    <t>Miscellaneous manufactured articles</t>
  </si>
  <si>
    <t>Country</t>
  </si>
  <si>
    <t>دولة</t>
  </si>
  <si>
    <t>All Other Countries</t>
  </si>
  <si>
    <t>جميع البلدان الاخرى</t>
  </si>
  <si>
    <t>Good by SITC4*</t>
  </si>
  <si>
    <t>Food and live animals</t>
  </si>
  <si>
    <t>أغذية وحيوانات حية</t>
  </si>
  <si>
    <t>Beverages and tobacco</t>
  </si>
  <si>
    <t>المشروبات والتبغ</t>
  </si>
  <si>
    <t>Crude materials, inedible, except fuels</t>
  </si>
  <si>
    <t>مواد خام غير صالحة للأكل ،باستثناء الوقود</t>
  </si>
  <si>
    <t>Mineral fuels, lubricants and related materials</t>
  </si>
  <si>
    <t>وقود معدني ومزلقات معدنية وما يتصل بها من مواد</t>
  </si>
  <si>
    <t>Animal and vegetable oil, fats and waxes</t>
  </si>
  <si>
    <t>زيوت ودهون وشموع حيوانية ونباتية</t>
  </si>
  <si>
    <t>Chemicals and related products, n.e.s.</t>
  </si>
  <si>
    <t>مواد كيميائية ومنتجات متصلة بها، غ.م.م.</t>
  </si>
  <si>
    <t>Manufactured goods classified chiefly by material</t>
  </si>
  <si>
    <t>سلع مصنوعة مصنفة أساساً حسب المادة</t>
  </si>
  <si>
    <t>Machinery and transport equipment</t>
  </si>
  <si>
    <t>المكنات ومعدات النقل</t>
  </si>
  <si>
    <t>مصنوعات متنوعة</t>
  </si>
  <si>
    <t>Commodities and transactions n.e.s. in the SITC</t>
  </si>
  <si>
    <t>سلع ومعاملات غ.م.م. في التصنيف الموحد للتجارة الدولية</t>
  </si>
  <si>
    <t xml:space="preserve">*SITC4  السلع حسب </t>
  </si>
  <si>
    <t>يشمل جميع الشركات والمنشآت المحلية والأجنبية العاملة في إمارة أبوظبي والتي قامت بالاستيراد والتصدير عبر منافذ إمارة أبوظبي</t>
  </si>
  <si>
    <t>هو دفتر رسمي يوجد في الإدارة العامة للجمارك يقيد فيه السلع المصدرة والمستوردة عبر منافذ إمارة ابوظبي من قبل الأفراد والشركات والجهات الحكومية.</t>
  </si>
  <si>
    <t xml:space="preserve">يشمل جميع الوزارات، الدوائر الاتحادية والمحلية والهيئات الدبلوماسية العاملة في إمارة أبوظبي والتي قامت بالاستيراد والتصدير عبر منافذ إمارة أبوظبي. </t>
  </si>
  <si>
    <t>هي عبارة عن السلع التي تدخل المنطقة الجمركية والاقتصادية لإمارة أبوظبي  عبر منافذها فقط واردةً من مختلف أرجاء العالم، ما عدا الإمارات الأخرى في الدولة، سواء دخلت هذه السلع مباشرة أو سُحبت من مخازن الإيداع الجمركي أو الإدخال المؤقت أو المناطق الحرة داخل الدولة، وخُلِّصَت جمركياً لتصبح جزءاً من الرصيد السلعيّ لإمارة أبوظبي.</t>
  </si>
  <si>
    <t xml:space="preserve">يشمل الأشخاص الطبيعيين المقيمين في إمارة أبوظبي (مواطنين وغير مواطنين) والذين يقومون بالاستيراد والتصدير بصفتهم الشخصية عبر منافذ إمارة أبوظبي. </t>
  </si>
  <si>
    <t>هي تلك السلع المنتجة محلياً بالكامل أو التي تسهم الموارد المحلية في إنتاجها (باستثناء النفط) وتخرج من عبر منافذ إمارة أبوظبي باتجاه العالم الخارجي لتشكّل خصماً من رصيدها السلعيّ.  وقد تتضمّن الصادرات غير النفطيّة بضائع أنتجت جزئياً في إمارات الدولة الأخرى.  وفي هذا التقرير قيمة الصادرات هي عبارة عن اجمالي قيمة الصادرات والمعاد تصديره.</t>
  </si>
  <si>
    <t>Exported goods by sector and Standard International Trade Classification</t>
  </si>
  <si>
    <t>Imported goods by sector and Standard International Trade Classification</t>
  </si>
  <si>
    <t>الصادرات غير النفطية حسب القطاع</t>
  </si>
  <si>
    <t>الصادرات غير النفطية حسب التصنيف الموحد للتجارة الدولية والقطاع</t>
  </si>
  <si>
    <t>الواردات حسب التصنيف الموحد للتجارة الدولية والقطاع</t>
  </si>
  <si>
    <t>Top 5 exported goods by sector and Harmonized System</t>
  </si>
  <si>
    <t>Top 5 imported goods by sector and Harmonized System</t>
  </si>
  <si>
    <t>Top 5 export trade partners by sector</t>
  </si>
  <si>
    <t>Top 5 import trade partners by sector</t>
  </si>
  <si>
    <t>الواردات حسب القطاع</t>
  </si>
  <si>
    <t>أهم خمس مجموعات سلعية في الصادرات غير النفطية حسب النظام المنسق والقطاع</t>
  </si>
  <si>
    <t>أهم خمس مجموعات سلعية في الواردات حسب النظام المنسق والقطاع</t>
  </si>
  <si>
    <t xml:space="preserve"> أهم خمس شركاء في الصادرات غير النفطية حسب القطاع</t>
  </si>
  <si>
    <t xml:space="preserve"> أهم خمس شركاء في الواردات حسب القطاع</t>
  </si>
  <si>
    <t>Note: The data for 2023 are preliminary</t>
  </si>
  <si>
    <t>ملاحظة: بيانات عام 2023 أوليّة</t>
  </si>
  <si>
    <t>Works of art, collectors' pieces and antiques</t>
  </si>
  <si>
    <t>Vehicles, aircraft and associated of transport equipment</t>
  </si>
  <si>
    <t>Machinery equipment, sound and television recorders and reproducers, and parts thereof</t>
  </si>
  <si>
    <t>Optical, photographic, medical, musical instruments, watches; parts thereof</t>
  </si>
  <si>
    <t>Live Animals; Animal Products</t>
  </si>
  <si>
    <t>Goods by HS*</t>
  </si>
  <si>
    <t>*HS السلع حسب</t>
  </si>
  <si>
    <t>Pearls, precious or semi-precious stones, imitation jewelry</t>
  </si>
  <si>
    <t>لؤلؤ، أحجار كريمة أو شبه كريمة، حلي مقلدة</t>
  </si>
  <si>
    <t>Base metals and articles of base metal</t>
  </si>
  <si>
    <t>معادن عادية ومصنوعاتها</t>
  </si>
  <si>
    <t>Plastics and articles thereof or rubber and articles thereof</t>
  </si>
  <si>
    <t>لدائن ومصنوعاتها، مطاط ومصنوعاته</t>
  </si>
  <si>
    <t>آلات كهربائية، أجهزة تسجيل وإذاعة الصوت والصور ولوازمها</t>
  </si>
  <si>
    <t>Products of the chemical or allied industries</t>
  </si>
  <si>
    <t>منتجات الصناعات الكيماوية أو الصناعات المرتبطة بها</t>
  </si>
  <si>
    <t>تحف فنية، قطع للمجموعات وقطع أثرية</t>
  </si>
  <si>
    <t>عربات، طائرات، وبواخر، ومعدات نقل مماثلة</t>
  </si>
  <si>
    <t>أجهزة بصرية، فوتوغرافية، أدوات طبية وموسيقية، ساعات، ولوازمها</t>
  </si>
  <si>
    <t>حيوانات حية ومنتجات المملكة الحيوانية</t>
  </si>
  <si>
    <t>سلع ومنتجات مختلفة</t>
  </si>
  <si>
    <t>منتجات معدنية</t>
  </si>
  <si>
    <t>Mineral products</t>
  </si>
  <si>
    <t>Saudi Arabia</t>
  </si>
  <si>
    <t>المملكة العربية السعودية</t>
  </si>
  <si>
    <t>China</t>
  </si>
  <si>
    <t>الصين</t>
  </si>
  <si>
    <t>Japan</t>
  </si>
  <si>
    <t>اليابان</t>
  </si>
  <si>
    <t>United States of America</t>
  </si>
  <si>
    <t>الولايات المتحدة الأمريكية</t>
  </si>
  <si>
    <t>Germany</t>
  </si>
  <si>
    <t>ألمانيا</t>
  </si>
  <si>
    <t>United Kingdom</t>
  </si>
  <si>
    <t>المملكة المتحدة</t>
  </si>
  <si>
    <t>India</t>
  </si>
  <si>
    <t>الهند</t>
  </si>
  <si>
    <t>France</t>
  </si>
  <si>
    <t>فرنسا</t>
  </si>
  <si>
    <t>Oman</t>
  </si>
  <si>
    <t>عمان</t>
  </si>
  <si>
    <t>Congo</t>
  </si>
  <si>
    <t>الكونغو</t>
  </si>
  <si>
    <t>Turkey</t>
  </si>
  <si>
    <t>تركيا</t>
  </si>
  <si>
    <t>Luxembourg</t>
  </si>
  <si>
    <t>لكسمبرغ</t>
  </si>
  <si>
    <t>**HS السلع حسب</t>
  </si>
  <si>
    <t>Goods by HS**</t>
  </si>
  <si>
    <t xml:space="preserve">**SITC4  السلع حسب </t>
  </si>
  <si>
    <t>Good by SITC4**</t>
  </si>
  <si>
    <t xml:space="preserve"> '0' تعني أن القيمة قريبة من الصفر لا تنطبق</t>
  </si>
  <si>
    <t xml:space="preserve"> '-' تعني أن القيمة غير موجودة </t>
  </si>
  <si>
    <t>الرموز المستخدمة</t>
  </si>
  <si>
    <t>Symbols used</t>
  </si>
  <si>
    <t>0' Approximately to zero</t>
  </si>
  <si>
    <t xml:space="preserve"> '-' The value not available</t>
  </si>
  <si>
    <t xml:space="preserve"> غ.م.م.: غير محددة ولم ترد في مكان آخر</t>
  </si>
  <si>
    <t>n e s: Denotes not elsewhere specified</t>
  </si>
  <si>
    <t>Statistics of the Exporter and Importer Register, Q2 2023</t>
  </si>
  <si>
    <t>إحصائيات سجل المصدرين والموردين، الربع الثاني 2023</t>
  </si>
  <si>
    <t>الربع الثاني 2023</t>
  </si>
  <si>
    <t>Q2 2023</t>
  </si>
  <si>
    <t>Italy</t>
  </si>
  <si>
    <t>إيطاليا</t>
  </si>
  <si>
    <t>South Korea</t>
  </si>
  <si>
    <t>كوريا الجنوبية</t>
  </si>
  <si>
    <t>Textiles and textile articles</t>
  </si>
  <si>
    <t>مواد نسيجية ومصنوعاتها</t>
  </si>
  <si>
    <t>https://scad.gov.ae/web/guest/w/statistical-data-request</t>
  </si>
  <si>
    <t>الربع الأول 2020</t>
  </si>
  <si>
    <t>Q1 الربع الأول</t>
  </si>
  <si>
    <t>Q2 الربع الثاني</t>
  </si>
  <si>
    <t>Q3 الربع الثالث</t>
  </si>
  <si>
    <t>Q4 الربع الرابع</t>
  </si>
  <si>
    <t>* قيمة الصادرات تشمل إجمالي قيمة الصادرات والمعاد تصديره </t>
  </si>
  <si>
    <t>أهم خمس مجموعات سلعية في الواردات حسب النظام المنسق والقطاع، الربع الأول 2020 - الربع الثاني 2023</t>
  </si>
  <si>
    <t>الصادرات غير النفطية* حسب التصنيف الموحد للتجارة الدولية والقطاع، الربع الأول 2020 - الربع الثاني 2023</t>
  </si>
  <si>
    <t>* The value of exports includes the total value of exports and re-exports</t>
  </si>
  <si>
    <t>الحكومة**</t>
  </si>
  <si>
    <t xml:space="preserve">المكنات ومعدات النقل </t>
  </si>
  <si>
    <t>** يعود السبب في الارتفاع في القطاع الحكومي خلال الربع الأول 2023 بسبب المجموعة السلعية تحف فنية، قطع للمجموعات وقطع أثرية.</t>
  </si>
  <si>
    <t>** The reason for the rise in the government sector during Q1/2023 is due to the commodity group: works of art, collectors' pieces and antiques.</t>
  </si>
  <si>
    <t>** مصنوعات متنوعة</t>
  </si>
  <si>
    <t>** Most of the exports during Q2/2023 from the merchandise group: artistic masterpieces, pieces for collections, and antique pieces</t>
  </si>
  <si>
    <t>الحكومة*</t>
  </si>
  <si>
    <t>* يعود السبب في الارتفاع في القطاع الحكومي خلال الربع الأول 2023 بسبب المجموعة السلعية تحف فنية، قطع للمجموعات وقطع أثرية.</t>
  </si>
  <si>
    <t>* The reason for the rise in the government sector during Q1/2023 is due to the commodity group: works of art, collectors' pieces and antiques.</t>
  </si>
  <si>
    <t>Government*</t>
  </si>
  <si>
    <t>Government**</t>
  </si>
  <si>
    <t>** أغلب الصادرات خلال الربع الثاني 2023 من المجموعة السلعية: تحف فنية، قطع للمجموعات وقطع اثرية.</t>
  </si>
  <si>
    <r>
      <t xml:space="preserve">الجدول 8: </t>
    </r>
    <r>
      <rPr>
        <b/>
        <sz val="11"/>
        <rFont val="Arial"/>
        <family val="2"/>
      </rPr>
      <t>الواردات حسب لتصنيف الموحد للتجارة الدولية والقطاع، الربع الأول 2020 - الربع الثاني 2023</t>
    </r>
  </si>
  <si>
    <r>
      <rPr>
        <b/>
        <sz val="11"/>
        <color rgb="FFD6A360"/>
        <rFont val="Arial"/>
        <family val="2"/>
      </rPr>
      <t>Table 8:</t>
    </r>
    <r>
      <rPr>
        <b/>
        <sz val="11"/>
        <rFont val="Arial"/>
        <family val="2"/>
      </rPr>
      <t xml:space="preserve"> Imported goods by sector and Standard International Trade Classification, Q1 2020 - Q2 2023</t>
    </r>
  </si>
  <si>
    <r>
      <rPr>
        <b/>
        <sz val="11"/>
        <color rgb="FFD6A360"/>
        <rFont val="Arial"/>
        <family val="2"/>
      </rPr>
      <t>Table 7:</t>
    </r>
    <r>
      <rPr>
        <b/>
        <sz val="11"/>
        <rFont val="Arial"/>
        <family val="2"/>
      </rPr>
      <t xml:space="preserve"> Exported* goods by sector and Standard International Trade Classification, Q1 2020 - Q2 2023</t>
    </r>
  </si>
  <si>
    <r>
      <t xml:space="preserve">Table 6: </t>
    </r>
    <r>
      <rPr>
        <b/>
        <sz val="11"/>
        <rFont val="Arial"/>
        <family val="2"/>
      </rPr>
      <t>Top 5 import trade partners by sector, Q1 2020 - Q2 2023</t>
    </r>
  </si>
  <si>
    <r>
      <t xml:space="preserve">الجدول 6: </t>
    </r>
    <r>
      <rPr>
        <b/>
        <sz val="11"/>
        <rFont val="Arial"/>
        <family val="2"/>
      </rPr>
      <t>أهم خمس شركاء في الواردات حسب القطاع، الربع الأول 2020 - الربع الثاني 2023</t>
    </r>
  </si>
  <si>
    <r>
      <t xml:space="preserve">الجدول: 5 </t>
    </r>
    <r>
      <rPr>
        <b/>
        <sz val="11"/>
        <rFont val="Arial"/>
        <family val="2"/>
      </rPr>
      <t xml:space="preserve"> أهم خمس شركاء في الصادرات غير النفطية* حسب القطاع، الربع الأول 2020 - الربع الثاني 2023</t>
    </r>
  </si>
  <si>
    <r>
      <rPr>
        <b/>
        <sz val="11"/>
        <color rgb="FFD6A360"/>
        <rFont val="Arial"/>
        <family val="2"/>
      </rPr>
      <t>Table 5:</t>
    </r>
    <r>
      <rPr>
        <b/>
        <sz val="11"/>
        <rFont val="Arial"/>
        <family val="2"/>
      </rPr>
      <t xml:space="preserve"> Top 5 export* trade partners by sector, Q1 2020 - Q2 2023</t>
    </r>
  </si>
  <si>
    <r>
      <rPr>
        <b/>
        <sz val="11"/>
        <color rgb="FFD6A360"/>
        <rFont val="Arial"/>
        <family val="2"/>
      </rPr>
      <t>Table 4:</t>
    </r>
    <r>
      <rPr>
        <b/>
        <sz val="11"/>
        <rFont val="Arial"/>
        <family val="2"/>
      </rPr>
      <t xml:space="preserve"> Top 5 imported goods by sector and Harmonized System, Q1 2020 - Q2 2023</t>
    </r>
  </si>
  <si>
    <r>
      <rPr>
        <b/>
        <sz val="11"/>
        <color rgb="FFD6A360"/>
        <rFont val="Arial"/>
        <family val="2"/>
      </rPr>
      <t>Table 3:</t>
    </r>
    <r>
      <rPr>
        <b/>
        <sz val="11"/>
        <rFont val="Arial"/>
        <family val="2"/>
      </rPr>
      <t xml:space="preserve"> Top 5 exported* goods by sector and Harmonized System, Q1 2020 - Q2 2023</t>
    </r>
  </si>
  <si>
    <r>
      <t xml:space="preserve">الجدول 3: </t>
    </r>
    <r>
      <rPr>
        <b/>
        <sz val="11"/>
        <rFont val="Arial"/>
        <family val="2"/>
      </rPr>
      <t>أهم خمس مجموعات سلعية في الصادرات غير النفطية* حسب النظام المنسق والقطاع، الربع الأول 2020 - الربع الثاني 2023</t>
    </r>
  </si>
  <si>
    <r>
      <rPr>
        <b/>
        <sz val="11"/>
        <color rgb="FFD6A360"/>
        <rFont val="Arial"/>
        <family val="2"/>
      </rPr>
      <t>Table 2:</t>
    </r>
    <r>
      <rPr>
        <b/>
        <sz val="11"/>
        <rFont val="Arial"/>
        <family val="2"/>
      </rPr>
      <t xml:space="preserve"> Imports by sector, Q1 2020 - Q2 2023</t>
    </r>
  </si>
  <si>
    <r>
      <t>الجدول 2:</t>
    </r>
    <r>
      <rPr>
        <b/>
        <sz val="11"/>
        <rFont val="Arial"/>
        <family val="2"/>
      </rPr>
      <t xml:space="preserve"> الواردات حسب القطاع، الربع الأول 2020 - الربع الثاني 2023</t>
    </r>
  </si>
  <si>
    <r>
      <t xml:space="preserve">الجدول 1: </t>
    </r>
    <r>
      <rPr>
        <b/>
        <sz val="11"/>
        <rFont val="Arial"/>
        <family val="2"/>
      </rPr>
      <t xml:space="preserve">الصادرات غير النفطية* حسب القطاع، الربع الأول 2020 - الربع الثاني 2023 </t>
    </r>
  </si>
  <si>
    <r>
      <rPr>
        <b/>
        <sz val="11"/>
        <color rgb="FFD6A360"/>
        <rFont val="Arial"/>
        <family val="2"/>
      </rPr>
      <t>Table 1:</t>
    </r>
    <r>
      <rPr>
        <b/>
        <sz val="11"/>
        <rFont val="Arial"/>
        <family val="2"/>
      </rPr>
      <t xml:space="preserve"> Non-oil exports* by sector, Q1 2020 - Q2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</si>
</sst>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_-* #,##0_-;_-* #,##0\-;_-* &quot;-&quot;??_-;_-@_-"/>
    <numFmt numFmtId="170" formatCode="0.0"/>
    <numFmt numFmtId="171" formatCode="_-* #,##0.0_-;\-* #,##0.0_-;_-* &quot;-&quot;??_-;_-@_-"/>
    <numFmt numFmtId="172" formatCode="_(* #,##0.0_);_(* \(#,##0.0\);_(* &quot;-&quot;?_);_(@_)"/>
    <numFmt numFmtId="173" formatCode="_(* #,##0.0_);_(* \(#,##0.0\);_(* &quot;-&quot;??_);_(@_)"/>
  </numFmts>
  <fonts count="24" x14ac:knownFonts="1">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u/>
      <sz val="8"/>
      <color rgb="FF0563C1"/>
      <name val="Arial"/>
      <family val="2"/>
    </font>
    <font>
      <sz val="8"/>
      <color rgb="FF0563C1"/>
      <name val="Arial"/>
      <family val="2"/>
    </font>
    <font>
      <sz val="8"/>
      <color rgb="FF000000"/>
      <name val="Arial"/>
      <family val="2"/>
    </font>
    <font>
      <b/>
      <sz val="11"/>
      <color theme="1"/>
      <name val="Arial"/>
      <family val="2"/>
    </font>
    <font>
      <u/>
      <sz val="8"/>
      <color theme="10"/>
      <name val="Calibri"/>
      <family val="2"/>
      <scheme val="minor"/>
    </font>
    <font>
      <b/>
      <sz val="8"/>
      <color rgb="FF000000"/>
      <name val="Tahoma"/>
      <family val="2"/>
    </font>
    <font>
      <sz val="8"/>
      <color rgb="FF000000"/>
      <name val="Tahoma"/>
      <family val="2"/>
    </font>
    <font>
      <b/>
      <sz val="13"/>
      <color theme="0"/>
      <name val="Arial"/>
      <family val="2"/>
    </font>
  </fonts>
  <fills count="6">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s>
  <borders count="5">
    <border>
      <left/>
      <right/>
      <top/>
      <bottom/>
      <diagonal/>
    </border>
    <border>
      <left/>
      <right/>
      <top/>
      <bottom style="thin">
        <color indexed="64"/>
      </bottom>
      <diagonal/>
    </border>
    <border>
      <left/>
      <right style="thin">
        <color theme="0"/>
      </right>
      <top/>
      <bottom/>
      <diagonal/>
    </border>
    <border>
      <left style="thin">
        <color theme="0"/>
      </left>
      <right/>
      <top/>
      <bottom/>
      <diagonal/>
    </border>
    <border>
      <left/>
      <right/>
      <top/>
      <bottom style="thin">
        <color theme="0"/>
      </bottom>
      <diagonal/>
    </border>
  </borders>
  <cellStyleXfs count="7">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9" fontId="1" fillId="0" borderId="0" applyFont="0" applyFill="0" applyBorder="0" applyAlignment="0" applyProtection="0"/>
  </cellStyleXfs>
  <cellXfs count="147">
    <xf numFmtId="0" fontId="0" fillId="0" borderId="0" xfId="0"/>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applyAlignment="1">
      <alignment horizontal="left" wrapText="1"/>
    </xf>
    <xf numFmtId="0" fontId="5" fillId="0" borderId="0" xfId="0" applyFont="1"/>
    <xf numFmtId="49" fontId="8" fillId="0" borderId="0" xfId="3" applyFont="1" applyAlignment="1">
      <alignment vertical="center" readingOrder="1"/>
    </xf>
    <xf numFmtId="49" fontId="10" fillId="0" borderId="0" xfId="3" applyFont="1" applyAlignment="1">
      <alignment horizontal="right" vertical="center"/>
    </xf>
    <xf numFmtId="0" fontId="11" fillId="0" borderId="0" xfId="0" applyFont="1" applyAlignment="1">
      <alignment vertical="center" readingOrder="2"/>
    </xf>
    <xf numFmtId="167" fontId="12" fillId="5" borderId="0" xfId="1" applyNumberFormat="1" applyFont="1" applyFill="1" applyBorder="1" applyAlignment="1">
      <alignment horizontal="center" vertical="center"/>
    </xf>
    <xf numFmtId="167" fontId="10" fillId="2" borderId="0" xfId="1" applyNumberFormat="1" applyFont="1" applyFill="1" applyBorder="1" applyAlignment="1">
      <alignment horizontal="left" vertical="center" readingOrder="1"/>
    </xf>
    <xf numFmtId="166" fontId="11" fillId="4" borderId="0" xfId="1" applyNumberFormat="1" applyFont="1" applyFill="1" applyBorder="1" applyAlignment="1">
      <alignment horizontal="left" vertical="center" indent="2" readingOrder="1"/>
    </xf>
    <xf numFmtId="167" fontId="11" fillId="2" borderId="0" xfId="1" applyNumberFormat="1" applyFont="1" applyFill="1" applyBorder="1" applyAlignment="1">
      <alignment horizontal="left" vertical="center" indent="2" readingOrder="1"/>
    </xf>
    <xf numFmtId="0" fontId="11" fillId="2" borderId="0" xfId="0" applyFont="1" applyFill="1" applyAlignment="1">
      <alignment vertical="center" readingOrder="2"/>
    </xf>
    <xf numFmtId="167" fontId="12" fillId="5" borderId="0" xfId="1" applyNumberFormat="1" applyFont="1" applyFill="1" applyBorder="1" applyAlignment="1">
      <alignment vertical="center" readingOrder="1"/>
    </xf>
    <xf numFmtId="169" fontId="7" fillId="2" borderId="0" xfId="1" applyNumberFormat="1" applyFont="1" applyFill="1" applyBorder="1" applyAlignment="1">
      <alignment horizontal="right" vertical="center"/>
    </xf>
    <xf numFmtId="166" fontId="10" fillId="4" borderId="0" xfId="1" applyNumberFormat="1" applyFont="1" applyFill="1" applyBorder="1" applyAlignment="1">
      <alignment horizontal="left" vertical="center" readingOrder="1"/>
    </xf>
    <xf numFmtId="169" fontId="10" fillId="4" borderId="0" xfId="2" applyNumberFormat="1" applyFont="1" applyFill="1" applyAlignment="1">
      <alignment horizontal="right" vertical="center"/>
    </xf>
    <xf numFmtId="169" fontId="11" fillId="4" borderId="0" xfId="2" applyNumberFormat="1" applyFont="1" applyFill="1" applyAlignment="1">
      <alignment horizontal="right" vertical="center"/>
    </xf>
    <xf numFmtId="169" fontId="10" fillId="2" borderId="0" xfId="2" applyNumberFormat="1" applyFont="1" applyFill="1" applyAlignment="1">
      <alignment horizontal="right" vertical="center"/>
    </xf>
    <xf numFmtId="0" fontId="13" fillId="0" borderId="0" xfId="0" applyFont="1"/>
    <xf numFmtId="169" fontId="5" fillId="2" borderId="0" xfId="2" applyNumberFormat="1" applyFont="1" applyFill="1" applyAlignment="1">
      <alignment horizontal="right" vertical="center"/>
    </xf>
    <xf numFmtId="0" fontId="10" fillId="5" borderId="0" xfId="0" applyFont="1" applyFill="1" applyAlignment="1">
      <alignment vertical="center"/>
    </xf>
    <xf numFmtId="0" fontId="14" fillId="5" borderId="0" xfId="0" applyFont="1" applyFill="1" applyAlignment="1">
      <alignment horizontal="left" vertical="center" indent="1"/>
    </xf>
    <xf numFmtId="0" fontId="10" fillId="0" borderId="0" xfId="0" applyFont="1" applyAlignment="1">
      <alignment vertical="center"/>
    </xf>
    <xf numFmtId="0" fontId="15" fillId="0" borderId="0" xfId="4" applyFont="1" applyFill="1" applyAlignment="1">
      <alignment horizontal="left"/>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5" fillId="0" borderId="0" xfId="4" applyFont="1" applyFill="1"/>
    <xf numFmtId="49" fontId="11" fillId="0" borderId="0" xfId="3" applyFont="1" applyAlignment="1">
      <alignment vertical="center" readingOrder="1"/>
    </xf>
    <xf numFmtId="167" fontId="11" fillId="2" borderId="0" xfId="1" applyNumberFormat="1" applyFont="1" applyFill="1" applyBorder="1" applyAlignment="1">
      <alignment horizontal="left" vertical="center" readingOrder="1"/>
    </xf>
    <xf numFmtId="166" fontId="11" fillId="4" borderId="0" xfId="1" applyNumberFormat="1" applyFont="1" applyFill="1" applyBorder="1" applyAlignment="1">
      <alignment horizontal="left" vertical="center" readingOrder="1"/>
    </xf>
    <xf numFmtId="167" fontId="12" fillId="5" borderId="3" xfId="1" applyNumberFormat="1" applyFont="1" applyFill="1" applyBorder="1" applyAlignment="1">
      <alignment horizontal="right" vertical="center" readingOrder="1"/>
    </xf>
    <xf numFmtId="167" fontId="12" fillId="5" borderId="2" xfId="1" applyNumberFormat="1" applyFont="1" applyFill="1" applyBorder="1" applyAlignment="1">
      <alignment vertical="center" readingOrder="1"/>
    </xf>
    <xf numFmtId="0" fontId="14" fillId="5" borderId="0" xfId="0" applyFont="1" applyFill="1" applyAlignment="1">
      <alignment horizontal="left" vertical="center" indent="1" readingOrder="2"/>
    </xf>
    <xf numFmtId="0" fontId="5" fillId="0" borderId="0" xfId="0" applyFont="1" applyAlignment="1">
      <alignment horizontal="right"/>
    </xf>
    <xf numFmtId="0" fontId="7" fillId="0" borderId="0" xfId="0" applyFont="1" applyAlignment="1">
      <alignment horizontal="right" wrapText="1"/>
    </xf>
    <xf numFmtId="0" fontId="7" fillId="0" borderId="0" xfId="0" applyFont="1" applyAlignment="1">
      <alignment horizontal="right"/>
    </xf>
    <xf numFmtId="166" fontId="11" fillId="4" borderId="0" xfId="1" applyNumberFormat="1" applyFont="1" applyFill="1" applyBorder="1" applyAlignment="1">
      <alignment vertical="center" readingOrder="1"/>
    </xf>
    <xf numFmtId="167" fontId="11" fillId="2" borderId="0" xfId="1" applyNumberFormat="1" applyFont="1" applyFill="1" applyBorder="1" applyAlignment="1">
      <alignment vertical="center" readingOrder="1"/>
    </xf>
    <xf numFmtId="166" fontId="11" fillId="4" borderId="0" xfId="1" applyNumberFormat="1" applyFont="1" applyFill="1" applyBorder="1" applyAlignment="1">
      <alignment horizontal="right" vertical="center" readingOrder="1"/>
    </xf>
    <xf numFmtId="167" fontId="11" fillId="2" borderId="0" xfId="1" applyNumberFormat="1" applyFont="1" applyFill="1" applyBorder="1" applyAlignment="1">
      <alignment horizontal="right" vertical="center" readingOrder="1"/>
    </xf>
    <xf numFmtId="167" fontId="10" fillId="2"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right" vertical="center" readingOrder="1"/>
    </xf>
    <xf numFmtId="167" fontId="12" fillId="5" borderId="0" xfId="1" applyNumberFormat="1" applyFont="1" applyFill="1" applyBorder="1" applyAlignment="1">
      <alignment horizontal="right" vertical="center"/>
    </xf>
    <xf numFmtId="167" fontId="10" fillId="2" borderId="0" xfId="1" applyNumberFormat="1" applyFont="1" applyFill="1" applyBorder="1" applyAlignment="1">
      <alignment vertical="center" readingOrder="1"/>
    </xf>
    <xf numFmtId="166" fontId="10" fillId="4" borderId="0" xfId="1" applyNumberFormat="1" applyFont="1" applyFill="1" applyBorder="1" applyAlignment="1">
      <alignment vertical="center" readingOrder="1"/>
    </xf>
    <xf numFmtId="167" fontId="11" fillId="2" borderId="0" xfId="1" applyNumberFormat="1" applyFont="1" applyFill="1" applyBorder="1" applyAlignment="1">
      <alignment horizontal="right" vertical="center" indent="2" readingOrder="1"/>
    </xf>
    <xf numFmtId="166" fontId="11" fillId="4" borderId="0" xfId="1" applyNumberFormat="1" applyFont="1" applyFill="1" applyBorder="1" applyAlignment="1">
      <alignment horizontal="right" vertical="center" indent="2" readingOrder="1"/>
    </xf>
    <xf numFmtId="0" fontId="5" fillId="0" borderId="0" xfId="0" applyFont="1" applyAlignment="1">
      <alignment vertical="center"/>
    </xf>
    <xf numFmtId="0" fontId="5" fillId="0" borderId="0" xfId="0" applyFont="1" applyAlignment="1">
      <alignment horizontal="right" vertical="top" wrapText="1" readingOrder="2"/>
    </xf>
    <xf numFmtId="0" fontId="7" fillId="0" borderId="0" xfId="0" applyFont="1" applyAlignment="1">
      <alignment vertical="center"/>
    </xf>
    <xf numFmtId="168" fontId="7" fillId="0" borderId="0" xfId="0" applyNumberFormat="1" applyFont="1" applyAlignment="1">
      <alignment horizontal="right" vertical="center"/>
    </xf>
    <xf numFmtId="0" fontId="16" fillId="0" borderId="0" xfId="4" applyFont="1" applyFill="1" applyAlignment="1">
      <alignment horizontal="left" vertical="center"/>
    </xf>
    <xf numFmtId="0" fontId="17" fillId="0" borderId="0" xfId="0" applyFont="1" applyAlignment="1">
      <alignment vertical="center"/>
    </xf>
    <xf numFmtId="0" fontId="20" fillId="0" borderId="0" xfId="4" applyFont="1" applyFill="1" applyAlignment="1">
      <alignment vertical="center"/>
    </xf>
    <xf numFmtId="0" fontId="20" fillId="0" borderId="0" xfId="4" applyFont="1" applyFill="1" applyAlignment="1">
      <alignment horizontal="left" vertical="center"/>
    </xf>
    <xf numFmtId="0" fontId="7"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18" fillId="0" borderId="0" xfId="0" applyFont="1" applyAlignment="1">
      <alignment horizontal="left" vertical="center" wrapText="1"/>
    </xf>
    <xf numFmtId="0" fontId="5" fillId="0" borderId="1" xfId="0" applyFont="1" applyBorder="1" applyAlignment="1">
      <alignment vertical="center"/>
    </xf>
    <xf numFmtId="0" fontId="21" fillId="0" borderId="0" xfId="0" applyFont="1" applyAlignment="1">
      <alignment horizontal="justify" vertical="center" readingOrder="2"/>
    </xf>
    <xf numFmtId="0" fontId="21" fillId="0" borderId="0" xfId="0" applyFont="1" applyAlignment="1">
      <alignment horizontal="right" vertical="center" readingOrder="2"/>
    </xf>
    <xf numFmtId="0" fontId="22" fillId="0" borderId="0" xfId="0" applyFont="1" applyAlignment="1">
      <alignment horizontal="justify" vertical="center" readingOrder="2"/>
    </xf>
    <xf numFmtId="0" fontId="22" fillId="0" borderId="0" xfId="0" applyFont="1" applyAlignment="1">
      <alignment horizontal="right" vertical="center" wrapText="1" readingOrder="2"/>
    </xf>
    <xf numFmtId="0" fontId="22" fillId="0" borderId="0" xfId="0" applyFont="1" applyAlignment="1">
      <alignment vertical="center"/>
    </xf>
    <xf numFmtId="0" fontId="21" fillId="0" borderId="0" xfId="0" applyFont="1" applyAlignment="1">
      <alignment vertical="center"/>
    </xf>
    <xf numFmtId="0" fontId="7" fillId="0" borderId="0" xfId="0" applyFont="1" applyAlignment="1">
      <alignment horizontal="right" vertical="center"/>
    </xf>
    <xf numFmtId="0" fontId="14" fillId="5" borderId="0" xfId="0" applyFont="1" applyFill="1" applyAlignment="1">
      <alignment vertical="center"/>
    </xf>
    <xf numFmtId="0" fontId="15" fillId="0" borderId="0" xfId="4" applyFont="1" applyAlignment="1">
      <alignment horizontal="right" vertical="center"/>
    </xf>
    <xf numFmtId="0" fontId="5" fillId="0" borderId="0" xfId="0" applyFont="1" applyAlignment="1">
      <alignment horizontal="right" vertical="center"/>
    </xf>
    <xf numFmtId="166" fontId="11" fillId="0" borderId="0" xfId="1" applyNumberFormat="1" applyFont="1" applyFill="1" applyBorder="1" applyAlignment="1">
      <alignment horizontal="left" vertical="center" readingOrder="1"/>
    </xf>
    <xf numFmtId="166" fontId="11" fillId="0" borderId="0" xfId="1" applyNumberFormat="1" applyFont="1" applyFill="1" applyBorder="1" applyAlignment="1">
      <alignment horizontal="right" vertical="center" readingOrder="1"/>
    </xf>
    <xf numFmtId="0" fontId="13" fillId="0" borderId="0" xfId="0" applyFont="1" applyAlignment="1">
      <alignment horizontal="right"/>
    </xf>
    <xf numFmtId="171" fontId="5" fillId="2" borderId="0" xfId="1" applyNumberFormat="1" applyFont="1" applyFill="1" applyBorder="1" applyAlignment="1">
      <alignment horizontal="right" vertical="center"/>
    </xf>
    <xf numFmtId="171" fontId="11" fillId="4" borderId="0" xfId="1" applyNumberFormat="1" applyFont="1" applyFill="1" applyBorder="1" applyAlignment="1">
      <alignment horizontal="right" vertical="center"/>
    </xf>
    <xf numFmtId="171" fontId="7" fillId="2" borderId="0" xfId="1" applyNumberFormat="1" applyFont="1" applyFill="1" applyBorder="1" applyAlignment="1">
      <alignment horizontal="right" vertical="center"/>
    </xf>
    <xf numFmtId="171" fontId="10" fillId="2" borderId="0" xfId="1" applyNumberFormat="1" applyFont="1" applyFill="1" applyAlignment="1">
      <alignment horizontal="right" vertical="center"/>
    </xf>
    <xf numFmtId="0" fontId="5" fillId="0" borderId="0" xfId="0" applyFont="1" applyAlignment="1">
      <alignment horizontal="right" readingOrder="2"/>
    </xf>
    <xf numFmtId="167" fontId="12" fillId="5" borderId="0" xfId="1" applyNumberFormat="1" applyFont="1" applyFill="1" applyBorder="1" applyAlignment="1">
      <alignment horizontal="right" vertical="center" readingOrder="1"/>
    </xf>
    <xf numFmtId="167" fontId="12" fillId="5" borderId="0" xfId="1" applyNumberFormat="1" applyFont="1" applyFill="1" applyBorder="1" applyAlignment="1">
      <alignment horizontal="left" vertical="center" readingOrder="1"/>
    </xf>
    <xf numFmtId="167" fontId="12" fillId="5" borderId="4" xfId="1" applyNumberFormat="1" applyFont="1" applyFill="1" applyBorder="1" applyAlignment="1">
      <alignment horizontal="right" vertical="center" readingOrder="1"/>
    </xf>
    <xf numFmtId="167" fontId="12" fillId="5" borderId="3" xfId="1" applyNumberFormat="1" applyFont="1" applyFill="1" applyBorder="1" applyAlignment="1">
      <alignment horizontal="right" vertical="center" readingOrder="2"/>
    </xf>
    <xf numFmtId="167" fontId="12" fillId="5" borderId="3" xfId="1" applyNumberFormat="1" applyFont="1" applyFill="1" applyBorder="1" applyAlignment="1">
      <alignment horizontal="center" vertical="center"/>
    </xf>
    <xf numFmtId="167" fontId="12" fillId="5" borderId="3" xfId="1" applyNumberFormat="1" applyFont="1" applyFill="1" applyBorder="1" applyAlignment="1">
      <alignment horizontal="right" vertical="center"/>
    </xf>
    <xf numFmtId="0" fontId="9" fillId="0" borderId="0" xfId="0" applyFont="1" applyAlignment="1">
      <alignment vertical="center"/>
    </xf>
    <xf numFmtId="0" fontId="0" fillId="0" borderId="0" xfId="0" applyAlignment="1">
      <alignment vertical="center"/>
    </xf>
    <xf numFmtId="0" fontId="5" fillId="2" borderId="0" xfId="0" applyFont="1" applyFill="1" applyAlignment="1">
      <alignment vertical="center"/>
    </xf>
    <xf numFmtId="170" fontId="7" fillId="2" borderId="0" xfId="1" applyNumberFormat="1" applyFont="1" applyFill="1" applyBorder="1" applyAlignment="1">
      <alignment horizontal="right" vertical="center"/>
    </xf>
    <xf numFmtId="170" fontId="11" fillId="4" borderId="0" xfId="2" applyNumberFormat="1" applyFont="1" applyFill="1" applyAlignment="1">
      <alignment horizontal="right" vertical="center"/>
    </xf>
    <xf numFmtId="170" fontId="11" fillId="2" borderId="0" xfId="2" applyNumberFormat="1" applyFont="1" applyFill="1" applyAlignment="1">
      <alignment horizontal="right" vertical="center"/>
    </xf>
    <xf numFmtId="0" fontId="13" fillId="0" borderId="0" xfId="0" applyFont="1" applyAlignment="1">
      <alignment vertical="center"/>
    </xf>
    <xf numFmtId="0" fontId="19" fillId="0" borderId="0" xfId="0" applyFont="1" applyAlignment="1">
      <alignment vertical="center"/>
    </xf>
    <xf numFmtId="0" fontId="19" fillId="0" borderId="0" xfId="0" applyFont="1" applyAlignment="1">
      <alignment horizontal="right" vertical="center"/>
    </xf>
    <xf numFmtId="0" fontId="5" fillId="0" borderId="0" xfId="0" applyFont="1" applyAlignment="1">
      <alignment horizontal="right" vertical="center" readingOrder="2"/>
    </xf>
    <xf numFmtId="0" fontId="4" fillId="0" borderId="0" xfId="4" applyFill="1"/>
    <xf numFmtId="0" fontId="22" fillId="0" borderId="0" xfId="0" quotePrefix="1" applyFont="1" applyAlignment="1">
      <alignment horizontal="right" vertical="center" wrapText="1" readingOrder="2"/>
    </xf>
    <xf numFmtId="0" fontId="5" fillId="0" borderId="0" xfId="0" quotePrefix="1" applyFont="1" applyAlignment="1">
      <alignment horizontal="left" vertical="center" wrapText="1"/>
    </xf>
    <xf numFmtId="0" fontId="19" fillId="0" borderId="0" xfId="0" applyFont="1" applyAlignment="1">
      <alignment horizontal="right" vertical="center" readingOrder="2"/>
    </xf>
    <xf numFmtId="0" fontId="19" fillId="0" borderId="0" xfId="0" applyFont="1" applyAlignment="1">
      <alignment vertical="center" wrapText="1"/>
    </xf>
    <xf numFmtId="165" fontId="5" fillId="0" borderId="0" xfId="0" applyNumberFormat="1" applyFont="1" applyAlignment="1">
      <alignment vertical="center"/>
    </xf>
    <xf numFmtId="43" fontId="5" fillId="0" borderId="0" xfId="0" applyNumberFormat="1" applyFont="1" applyAlignment="1">
      <alignment vertical="center"/>
    </xf>
    <xf numFmtId="0" fontId="23" fillId="5" borderId="0" xfId="0" applyFont="1" applyFill="1" applyAlignment="1">
      <alignment horizontal="left" vertical="center" indent="1"/>
    </xf>
    <xf numFmtId="0" fontId="23" fillId="5" borderId="0" xfId="0" applyFont="1" applyFill="1" applyAlignment="1">
      <alignment vertical="center"/>
    </xf>
    <xf numFmtId="0" fontId="4" fillId="0" borderId="0" xfId="4" applyFill="1" applyBorder="1" applyAlignment="1">
      <alignment horizontal="right"/>
    </xf>
    <xf numFmtId="0" fontId="4" fillId="0" borderId="0" xfId="4" applyFill="1" applyBorder="1" applyAlignment="1">
      <alignment horizontal="left"/>
    </xf>
    <xf numFmtId="172" fontId="0" fillId="0" borderId="0" xfId="0" applyNumberFormat="1" applyAlignment="1">
      <alignment vertical="center"/>
    </xf>
    <xf numFmtId="173" fontId="0" fillId="0" borderId="0" xfId="1" applyNumberFormat="1" applyFont="1"/>
    <xf numFmtId="0" fontId="19" fillId="0" borderId="0" xfId="0" applyFont="1" applyAlignment="1">
      <alignment vertical="center" wrapText="1" readingOrder="2"/>
    </xf>
    <xf numFmtId="171" fontId="11" fillId="4" borderId="0" xfId="1" applyNumberFormat="1" applyFont="1" applyFill="1" applyBorder="1" applyAlignment="1">
      <alignment horizontal="left" vertical="center" readingOrder="1"/>
    </xf>
    <xf numFmtId="171" fontId="11" fillId="2" borderId="0" xfId="1" applyNumberFormat="1" applyFont="1" applyFill="1" applyBorder="1" applyAlignment="1">
      <alignment horizontal="left" vertical="center" readingOrder="1"/>
    </xf>
    <xf numFmtId="165" fontId="11" fillId="0" borderId="0" xfId="0" applyNumberFormat="1" applyFont="1" applyAlignment="1">
      <alignment horizontal="center" vertical="center" readingOrder="2"/>
    </xf>
    <xf numFmtId="165" fontId="5" fillId="0" borderId="0" xfId="0" applyNumberFormat="1" applyFont="1" applyAlignment="1">
      <alignment horizontal="center" vertical="center"/>
    </xf>
    <xf numFmtId="171" fontId="7" fillId="2" borderId="0" xfId="1" applyNumberFormat="1" applyFont="1" applyFill="1" applyBorder="1" applyAlignment="1">
      <alignment horizontal="center"/>
    </xf>
    <xf numFmtId="171" fontId="10" fillId="4" borderId="0" xfId="1" applyNumberFormat="1" applyFont="1" applyFill="1" applyBorder="1" applyAlignment="1">
      <alignment horizontal="center" readingOrder="1"/>
    </xf>
    <xf numFmtId="171" fontId="11" fillId="2" borderId="0" xfId="1" applyNumberFormat="1" applyFont="1" applyFill="1" applyBorder="1" applyAlignment="1">
      <alignment horizontal="center" readingOrder="1"/>
    </xf>
    <xf numFmtId="171" fontId="11" fillId="4" borderId="0" xfId="1" applyNumberFormat="1" applyFont="1" applyFill="1" applyBorder="1" applyAlignment="1">
      <alignment horizontal="center" readingOrder="1"/>
    </xf>
    <xf numFmtId="171" fontId="10" fillId="2" borderId="0" xfId="1" applyNumberFormat="1" applyFont="1" applyFill="1" applyBorder="1" applyAlignment="1">
      <alignment horizontal="center" readingOrder="1"/>
    </xf>
    <xf numFmtId="0" fontId="19" fillId="0" borderId="0" xfId="0" applyFont="1" applyAlignment="1">
      <alignment horizontal="left" vertical="center"/>
    </xf>
    <xf numFmtId="165" fontId="7" fillId="2"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readingOrder="1"/>
    </xf>
    <xf numFmtId="165" fontId="11" fillId="2" borderId="0" xfId="1" applyNumberFormat="1" applyFont="1" applyFill="1" applyBorder="1" applyAlignment="1">
      <alignment horizontal="right" vertical="center" readingOrder="1"/>
    </xf>
    <xf numFmtId="165" fontId="11" fillId="4" borderId="0" xfId="1" applyNumberFormat="1" applyFont="1" applyFill="1" applyBorder="1" applyAlignment="1">
      <alignment horizontal="right" vertical="center" readingOrder="1"/>
    </xf>
    <xf numFmtId="165" fontId="10" fillId="2" borderId="0" xfId="1" applyNumberFormat="1" applyFont="1" applyFill="1" applyBorder="1" applyAlignment="1">
      <alignment horizontal="right" vertical="center" readingOrder="1"/>
    </xf>
    <xf numFmtId="171" fontId="11" fillId="4" borderId="0" xfId="1" applyNumberFormat="1" applyFont="1" applyFill="1" applyBorder="1" applyAlignment="1">
      <alignment horizontal="right" vertical="center" readingOrder="1"/>
    </xf>
    <xf numFmtId="171" fontId="11" fillId="2" borderId="0" xfId="1" applyNumberFormat="1" applyFont="1" applyFill="1" applyBorder="1" applyAlignment="1">
      <alignment horizontal="right" vertical="center" readingOrder="1"/>
    </xf>
    <xf numFmtId="171" fontId="7" fillId="2" borderId="0" xfId="1" applyNumberFormat="1" applyFont="1" applyFill="1" applyBorder="1" applyAlignment="1">
      <alignment horizontal="right"/>
    </xf>
    <xf numFmtId="171" fontId="10" fillId="4" borderId="0" xfId="1" applyNumberFormat="1" applyFont="1" applyFill="1" applyBorder="1" applyAlignment="1">
      <alignment horizontal="right" readingOrder="1"/>
    </xf>
    <xf numFmtId="171" fontId="11" fillId="2" borderId="0" xfId="1" applyNumberFormat="1" applyFont="1" applyFill="1" applyBorder="1" applyAlignment="1">
      <alignment horizontal="right" readingOrder="1"/>
    </xf>
    <xf numFmtId="171" fontId="11" fillId="4" borderId="0" xfId="1" applyNumberFormat="1" applyFont="1" applyFill="1" applyBorder="1" applyAlignment="1">
      <alignment horizontal="right" readingOrder="1"/>
    </xf>
    <xf numFmtId="171" fontId="10" fillId="2" borderId="0" xfId="1" applyNumberFormat="1" applyFont="1" applyFill="1" applyBorder="1" applyAlignment="1">
      <alignment horizontal="right" readingOrder="1"/>
    </xf>
    <xf numFmtId="9" fontId="0" fillId="0" borderId="0" xfId="6" applyFont="1"/>
    <xf numFmtId="167" fontId="11" fillId="2" borderId="0" xfId="1" applyNumberFormat="1" applyFont="1" applyFill="1" applyBorder="1" applyAlignment="1">
      <alignment horizontal="right" vertical="center" readingOrder="2"/>
    </xf>
    <xf numFmtId="0" fontId="5" fillId="0" borderId="0" xfId="0" applyFont="1" applyAlignment="1">
      <alignment horizontal="right" vertical="center" wrapText="1" readingOrder="2"/>
    </xf>
    <xf numFmtId="0" fontId="0" fillId="0" borderId="0" xfId="0" applyAlignment="1">
      <alignment horizontal="left" vertical="center" wrapText="1"/>
    </xf>
    <xf numFmtId="0" fontId="5" fillId="0" borderId="0" xfId="0" applyFont="1" applyAlignment="1">
      <alignment horizontal="left" vertical="center" wrapText="1"/>
    </xf>
    <xf numFmtId="1" fontId="12" fillId="5" borderId="0" xfId="1" applyNumberFormat="1" applyFont="1" applyFill="1" applyBorder="1" applyAlignment="1">
      <alignment horizontal="center" vertical="center"/>
    </xf>
    <xf numFmtId="0" fontId="12" fillId="5" borderId="0" xfId="1" applyNumberFormat="1" applyFont="1" applyFill="1" applyBorder="1" applyAlignment="1">
      <alignment horizontal="center" vertical="center"/>
    </xf>
    <xf numFmtId="0" fontId="19" fillId="0" borderId="0" xfId="0" applyFont="1" applyAlignment="1">
      <alignment horizontal="right" vertical="center" wrapText="1"/>
    </xf>
    <xf numFmtId="0" fontId="19" fillId="0" borderId="0" xfId="0" applyFont="1" applyAlignment="1">
      <alignment horizontal="right" vertical="center" wrapText="1" readingOrder="2"/>
    </xf>
    <xf numFmtId="0" fontId="5" fillId="0" borderId="0" xfId="0" applyFont="1" applyAlignment="1">
      <alignment horizontal="left" vertical="center" wrapText="1" readingOrder="1"/>
    </xf>
    <xf numFmtId="0" fontId="9" fillId="0" borderId="0" xfId="0" applyFont="1" applyAlignment="1">
      <alignment horizontal="right" readingOrder="2"/>
    </xf>
    <xf numFmtId="49" fontId="9" fillId="0" borderId="0" xfId="3" applyFont="1" applyAlignment="1">
      <alignment horizontal="left" vertical="center" readingOrder="1"/>
    </xf>
    <xf numFmtId="0" fontId="9" fillId="0" borderId="0" xfId="0" applyFont="1" applyAlignment="1">
      <alignment vertical="center" readingOrder="2"/>
    </xf>
    <xf numFmtId="0" fontId="9" fillId="0" borderId="0" xfId="0" applyFont="1" applyAlignment="1">
      <alignment horizontal="right" vertical="center" readingOrder="2"/>
    </xf>
  </cellXfs>
  <cellStyles count="7">
    <cellStyle name="Comma" xfId="1" builtinId="3"/>
    <cellStyle name="Hyperlink" xfId="4" builtinId="8"/>
    <cellStyle name="Normal" xfId="0" builtinId="0"/>
    <cellStyle name="Normal 2" xfId="5" xr:uid="{0DEB374E-6047-4C28-B820-C44387829700}"/>
    <cellStyle name="Percent" xfId="6" builtinId="5"/>
    <cellStyle name="Table_Title" xfId="3" xr:uid="{CE1729EA-D5A5-4E65-9E8F-ACB554163265}"/>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31101</xdr:rowOff>
    </xdr:from>
    <xdr:to>
      <xdr:col>1</xdr:col>
      <xdr:colOff>2120</xdr:colOff>
      <xdr:row>3</xdr:row>
      <xdr:rowOff>124408</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0" y="419877"/>
          <a:ext cx="1733938" cy="5520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42182</xdr:rowOff>
    </xdr:from>
    <xdr:to>
      <xdr:col>0</xdr:col>
      <xdr:colOff>1949489</xdr:colOff>
      <xdr:row>3</xdr:row>
      <xdr:rowOff>132576</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0" y="191861"/>
          <a:ext cx="1949489" cy="7027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25148</xdr:colOff>
      <xdr:row>1</xdr:row>
      <xdr:rowOff>37498</xdr:rowOff>
    </xdr:from>
    <xdr:to>
      <xdr:col>1</xdr:col>
      <xdr:colOff>164333</xdr:colOff>
      <xdr:row>3</xdr:row>
      <xdr:rowOff>127892</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25148" y="164498"/>
          <a:ext cx="1945407" cy="6830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scad.gov.ae/documents/20122/0/Merchandise+Trade+Statistics+Methodology+2022.pdf/975ae8d4-ed11-71c7-d921-656e5ca232fa?version=1.0&amp;t=1693831320542" TargetMode="External"/><Relationship Id="rId1" Type="http://schemas.openxmlformats.org/officeDocument/2006/relationships/hyperlink" Target="https://www.scad.gov.ae/documents/20122/0/%D9%85%D9%86%D9%87%D8%AC%D9%8A%D8%A9+%D8%A5%D8%AD%D8%B5%D8%A7%D8%A1%D8%A7%D8%AA+%D8%A7%D9%84%D8%AA%D8%AC%D8%A7%D8%B1%D8%A9+%D8%A7%D9%84%D8%B3%D9%84%D8%B9%D9%8A%D8%A9+2022.pdf/ba9231e0-1e03-a9c4-0c14-f38a6738c373?version=1.0&amp;t=1693831337656" TargetMode="External"/><Relationship Id="rId4"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scad.gov.ae/web/guest/w/statistical-data-request" TargetMode="External"/><Relationship Id="rId1" Type="http://schemas.openxmlformats.org/officeDocument/2006/relationships/hyperlink" Target="https://scad.gov.ae/web/guest/w/statistical-data-request"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codeName="Sheet1">
    <pageSetUpPr fitToPage="1"/>
  </sheetPr>
  <dimension ref="A1:YZ202"/>
  <sheetViews>
    <sheetView showGridLines="0" tabSelected="1" zoomScaleNormal="100" workbookViewId="0">
      <selection activeCell="B40" sqref="B40"/>
    </sheetView>
  </sheetViews>
  <sheetFormatPr defaultColWidth="7.85546875" defaultRowHeight="11.25" x14ac:dyDescent="0.2"/>
  <cols>
    <col min="1" max="1" width="24.5703125" style="2" customWidth="1"/>
    <col min="2" max="2" width="70.85546875" style="2" customWidth="1"/>
    <col min="3" max="3" width="17.5703125" style="2" customWidth="1"/>
    <col min="4" max="4" width="16.140625" style="2" customWidth="1"/>
    <col min="5" max="5" width="10.42578125" style="2" customWidth="1"/>
    <col min="6" max="6" width="14.42578125" style="2" customWidth="1"/>
    <col min="7" max="7" width="17.42578125" style="2" customWidth="1"/>
    <col min="8" max="8" width="61.42578125" style="2" customWidth="1"/>
    <col min="9" max="9" width="8.5703125" style="2" customWidth="1"/>
    <col min="10" max="10" width="7.85546875" style="2"/>
    <col min="11" max="11" width="8.5703125" style="2" customWidth="1"/>
    <col min="12" max="12" width="9.85546875" style="2" customWidth="1"/>
    <col min="13" max="16384" width="7.85546875" style="2"/>
  </cols>
  <sheetData>
    <row r="1" spans="1:676" x14ac:dyDescent="0.2">
      <c r="A1" s="5"/>
    </row>
    <row r="2" spans="1:676" ht="20.25" x14ac:dyDescent="0.2">
      <c r="A2" s="5"/>
      <c r="B2" s="22"/>
      <c r="C2" s="22"/>
      <c r="D2" s="22"/>
      <c r="E2" s="22"/>
      <c r="F2" s="22"/>
      <c r="G2" s="35"/>
      <c r="H2" s="35"/>
    </row>
    <row r="3" spans="1:676" ht="36" customHeight="1" x14ac:dyDescent="0.2">
      <c r="A3" s="5"/>
      <c r="B3" s="23" t="s">
        <v>194</v>
      </c>
      <c r="C3" s="22"/>
      <c r="D3" s="22"/>
      <c r="E3" s="22"/>
      <c r="F3" s="35"/>
      <c r="G3" s="35"/>
      <c r="H3" s="35" t="s">
        <v>195</v>
      </c>
    </row>
    <row r="4" spans="1:676" ht="20.25" x14ac:dyDescent="0.2">
      <c r="A4" s="5"/>
      <c r="B4" s="22"/>
      <c r="C4" s="22"/>
      <c r="D4" s="22"/>
      <c r="E4" s="22"/>
      <c r="F4" s="22"/>
      <c r="G4" s="35"/>
      <c r="H4" s="35"/>
    </row>
    <row r="5" spans="1:676" x14ac:dyDescent="0.2">
      <c r="A5" s="5"/>
      <c r="B5" s="24"/>
      <c r="C5" s="24"/>
      <c r="D5" s="24"/>
      <c r="E5" s="24"/>
      <c r="F5" s="24"/>
    </row>
    <row r="6" spans="1:676" x14ac:dyDescent="0.2">
      <c r="A6" s="5"/>
      <c r="B6" s="25" t="s">
        <v>0</v>
      </c>
      <c r="H6" s="71" t="s">
        <v>62</v>
      </c>
    </row>
    <row r="7" spans="1:676" x14ac:dyDescent="0.2">
      <c r="A7" s="5"/>
      <c r="B7" s="25" t="s">
        <v>1</v>
      </c>
      <c r="H7" s="71" t="s">
        <v>63</v>
      </c>
    </row>
    <row r="8" spans="1:676" s="26"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row>
    <row r="9" spans="1:676" ht="22.5" customHeight="1" x14ac:dyDescent="0.2">
      <c r="B9" s="27" t="s">
        <v>2</v>
      </c>
      <c r="C9" s="3" t="s">
        <v>4</v>
      </c>
      <c r="D9" s="3" t="s">
        <v>5</v>
      </c>
      <c r="E9" s="27" t="s">
        <v>3</v>
      </c>
      <c r="F9" s="37" t="s">
        <v>28</v>
      </c>
      <c r="G9" s="37" t="s">
        <v>29</v>
      </c>
      <c r="H9" s="37" t="s">
        <v>6</v>
      </c>
    </row>
    <row r="10" spans="1:676" ht="14.45" customHeight="1" x14ac:dyDescent="0.25">
      <c r="A10" s="28"/>
      <c r="C10" s="27"/>
      <c r="D10" s="27"/>
      <c r="E10" s="27"/>
      <c r="G10" s="27"/>
      <c r="H10"/>
    </row>
    <row r="11" spans="1:676" ht="15" customHeight="1" x14ac:dyDescent="0.2">
      <c r="A11" s="28"/>
      <c r="B11" s="2" t="s">
        <v>7</v>
      </c>
      <c r="C11" s="28" t="s">
        <v>76</v>
      </c>
      <c r="D11" s="28" t="s">
        <v>197</v>
      </c>
      <c r="E11" s="29" t="s">
        <v>8</v>
      </c>
      <c r="F11" s="36" t="s">
        <v>196</v>
      </c>
      <c r="G11" s="36" t="s">
        <v>205</v>
      </c>
      <c r="H11" s="5" t="s">
        <v>121</v>
      </c>
    </row>
    <row r="12" spans="1:676" ht="15" customHeight="1" x14ac:dyDescent="0.2">
      <c r="A12" s="28"/>
      <c r="B12" s="2" t="s">
        <v>9</v>
      </c>
      <c r="C12" s="28" t="s">
        <v>76</v>
      </c>
      <c r="D12" s="28" t="s">
        <v>197</v>
      </c>
      <c r="E12" s="29" t="s">
        <v>10</v>
      </c>
      <c r="F12" s="36" t="s">
        <v>196</v>
      </c>
      <c r="G12" s="36" t="s">
        <v>205</v>
      </c>
      <c r="H12" s="5" t="s">
        <v>128</v>
      </c>
    </row>
    <row r="13" spans="1:676" ht="15" customHeight="1" x14ac:dyDescent="0.2">
      <c r="A13" s="28"/>
      <c r="B13" s="2" t="s">
        <v>124</v>
      </c>
      <c r="C13" s="28" t="s">
        <v>76</v>
      </c>
      <c r="D13" s="28" t="s">
        <v>197</v>
      </c>
      <c r="E13" s="29" t="s">
        <v>11</v>
      </c>
      <c r="F13" s="36" t="s">
        <v>196</v>
      </c>
      <c r="G13" s="36" t="s">
        <v>205</v>
      </c>
      <c r="H13" s="5" t="s">
        <v>129</v>
      </c>
      <c r="I13" s="5"/>
      <c r="J13" s="5"/>
      <c r="K13" s="5"/>
      <c r="L13" s="5"/>
    </row>
    <row r="14" spans="1:676" ht="15" customHeight="1" x14ac:dyDescent="0.2">
      <c r="A14" s="28"/>
      <c r="B14" s="2" t="s">
        <v>125</v>
      </c>
      <c r="C14" s="28" t="s">
        <v>76</v>
      </c>
      <c r="D14" s="28" t="s">
        <v>197</v>
      </c>
      <c r="E14" s="29" t="s">
        <v>12</v>
      </c>
      <c r="F14" s="36" t="s">
        <v>196</v>
      </c>
      <c r="G14" s="36" t="s">
        <v>205</v>
      </c>
      <c r="H14" s="5" t="s">
        <v>130</v>
      </c>
    </row>
    <row r="15" spans="1:676" ht="15" customHeight="1" x14ac:dyDescent="0.2">
      <c r="A15" s="28"/>
      <c r="B15" s="2" t="s">
        <v>126</v>
      </c>
      <c r="C15" s="28" t="s">
        <v>76</v>
      </c>
      <c r="D15" s="28" t="s">
        <v>197</v>
      </c>
      <c r="E15" s="29" t="s">
        <v>13</v>
      </c>
      <c r="F15" s="36" t="s">
        <v>196</v>
      </c>
      <c r="G15" s="36" t="s">
        <v>205</v>
      </c>
      <c r="H15" s="5" t="s">
        <v>131</v>
      </c>
    </row>
    <row r="16" spans="1:676" ht="15" customHeight="1" x14ac:dyDescent="0.2">
      <c r="A16" s="28"/>
      <c r="B16" s="2" t="s">
        <v>127</v>
      </c>
      <c r="C16" s="28" t="s">
        <v>76</v>
      </c>
      <c r="D16" s="28" t="s">
        <v>197</v>
      </c>
      <c r="E16" s="29" t="s">
        <v>14</v>
      </c>
      <c r="F16" s="36" t="s">
        <v>196</v>
      </c>
      <c r="G16" s="36" t="s">
        <v>205</v>
      </c>
      <c r="H16" s="5" t="s">
        <v>132</v>
      </c>
    </row>
    <row r="17" spans="1:8" ht="15" customHeight="1" x14ac:dyDescent="0.2">
      <c r="A17" s="28"/>
      <c r="B17" s="2" t="s">
        <v>119</v>
      </c>
      <c r="C17" s="28" t="s">
        <v>76</v>
      </c>
      <c r="D17" s="28" t="s">
        <v>197</v>
      </c>
      <c r="E17" s="29" t="s">
        <v>15</v>
      </c>
      <c r="F17" s="36" t="s">
        <v>196</v>
      </c>
      <c r="G17" s="36" t="s">
        <v>205</v>
      </c>
      <c r="H17" s="5" t="s">
        <v>122</v>
      </c>
    </row>
    <row r="18" spans="1:8" ht="15" customHeight="1" x14ac:dyDescent="0.2">
      <c r="A18" s="28"/>
      <c r="B18" s="2" t="s">
        <v>120</v>
      </c>
      <c r="C18" s="28" t="s">
        <v>76</v>
      </c>
      <c r="D18" s="28" t="s">
        <v>197</v>
      </c>
      <c r="E18" s="29" t="s">
        <v>16</v>
      </c>
      <c r="F18" s="36" t="s">
        <v>196</v>
      </c>
      <c r="G18" s="36" t="s">
        <v>205</v>
      </c>
      <c r="H18" s="5" t="s">
        <v>123</v>
      </c>
    </row>
    <row r="19" spans="1:8" ht="15" customHeight="1" x14ac:dyDescent="0.2">
      <c r="A19" s="28"/>
      <c r="D19" s="25"/>
    </row>
    <row r="20" spans="1:8" ht="15" customHeight="1" x14ac:dyDescent="0.2">
      <c r="A20" s="28"/>
      <c r="D20" s="25"/>
    </row>
    <row r="21" spans="1:8" x14ac:dyDescent="0.2">
      <c r="A21" s="28"/>
      <c r="D21" s="25"/>
    </row>
    <row r="22" spans="1:8" x14ac:dyDescent="0.2">
      <c r="A22" s="28"/>
      <c r="D22" s="25"/>
    </row>
    <row r="23" spans="1:8" x14ac:dyDescent="0.2">
      <c r="A23" s="28"/>
      <c r="D23" s="25"/>
    </row>
    <row r="24" spans="1:8" x14ac:dyDescent="0.2">
      <c r="A24" s="28"/>
      <c r="D24" s="25"/>
    </row>
    <row r="25" spans="1:8" x14ac:dyDescent="0.2">
      <c r="A25" s="28"/>
      <c r="D25" s="25"/>
    </row>
    <row r="26" spans="1:8" x14ac:dyDescent="0.2">
      <c r="A26" s="28"/>
      <c r="D26" s="25"/>
    </row>
    <row r="27" spans="1:8" x14ac:dyDescent="0.2">
      <c r="A27" s="28"/>
      <c r="D27" s="25"/>
    </row>
    <row r="28" spans="1:8" x14ac:dyDescent="0.2">
      <c r="A28" s="28"/>
      <c r="D28" s="25"/>
    </row>
    <row r="29" spans="1:8" x14ac:dyDescent="0.2">
      <c r="A29" s="28"/>
      <c r="D29" s="25"/>
    </row>
    <row r="30" spans="1:8" x14ac:dyDescent="0.2">
      <c r="A30" s="28"/>
      <c r="D30" s="25"/>
    </row>
    <row r="31" spans="1:8" x14ac:dyDescent="0.2">
      <c r="A31" s="28"/>
      <c r="D31" s="25"/>
    </row>
    <row r="32" spans="1:8" x14ac:dyDescent="0.2">
      <c r="A32" s="28"/>
      <c r="D32" s="25"/>
    </row>
    <row r="33" spans="1:4" x14ac:dyDescent="0.2">
      <c r="A33" s="28"/>
      <c r="D33" s="25"/>
    </row>
    <row r="34" spans="1:4" x14ac:dyDescent="0.2">
      <c r="A34" s="28"/>
      <c r="D34" s="25"/>
    </row>
    <row r="35" spans="1:4" x14ac:dyDescent="0.2">
      <c r="A35" s="28"/>
      <c r="D35" s="25"/>
    </row>
    <row r="36" spans="1:4" x14ac:dyDescent="0.2">
      <c r="A36" s="28"/>
      <c r="D36" s="25"/>
    </row>
    <row r="37" spans="1:4" x14ac:dyDescent="0.2">
      <c r="A37" s="28"/>
      <c r="D37" s="25"/>
    </row>
    <row r="38" spans="1:4" x14ac:dyDescent="0.2">
      <c r="A38" s="28"/>
      <c r="D38" s="25"/>
    </row>
    <row r="39" spans="1:4" x14ac:dyDescent="0.2">
      <c r="A39" s="28"/>
      <c r="D39" s="29"/>
    </row>
    <row r="40" spans="1:4" x14ac:dyDescent="0.2">
      <c r="A40" s="28"/>
      <c r="D40" s="29"/>
    </row>
    <row r="41" spans="1:4" x14ac:dyDescent="0.2">
      <c r="A41" s="28"/>
      <c r="D41" s="29"/>
    </row>
    <row r="42" spans="1:4" x14ac:dyDescent="0.2">
      <c r="A42" s="28"/>
      <c r="D42" s="29"/>
    </row>
    <row r="43" spans="1:4" x14ac:dyDescent="0.2">
      <c r="A43" s="28"/>
      <c r="D43" s="25"/>
    </row>
    <row r="44" spans="1:4" x14ac:dyDescent="0.2">
      <c r="A44" s="28"/>
      <c r="D44" s="25"/>
    </row>
    <row r="45" spans="1:4" x14ac:dyDescent="0.2">
      <c r="A45" s="28"/>
      <c r="D45" s="25"/>
    </row>
    <row r="46" spans="1:4" x14ac:dyDescent="0.2">
      <c r="A46" s="28"/>
      <c r="D46" s="25"/>
    </row>
    <row r="47" spans="1:4" x14ac:dyDescent="0.2">
      <c r="A47" s="28"/>
      <c r="D47" s="25"/>
    </row>
    <row r="48" spans="1:4" x14ac:dyDescent="0.2">
      <c r="A48" s="28"/>
      <c r="D48" s="25"/>
    </row>
    <row r="49" spans="1:4" x14ac:dyDescent="0.2">
      <c r="A49" s="28"/>
      <c r="D49" s="25"/>
    </row>
    <row r="50" spans="1:4" x14ac:dyDescent="0.2">
      <c r="A50" s="28"/>
      <c r="D50" s="25"/>
    </row>
    <row r="51" spans="1:4" x14ac:dyDescent="0.2">
      <c r="A51" s="28"/>
      <c r="D51" s="25"/>
    </row>
    <row r="52" spans="1:4" x14ac:dyDescent="0.2">
      <c r="A52" s="28"/>
      <c r="D52" s="25"/>
    </row>
    <row r="53" spans="1:4" x14ac:dyDescent="0.2">
      <c r="A53" s="28"/>
      <c r="D53" s="25"/>
    </row>
    <row r="54" spans="1:4" x14ac:dyDescent="0.2">
      <c r="A54" s="28"/>
      <c r="D54" s="25"/>
    </row>
    <row r="55" spans="1:4" x14ac:dyDescent="0.2">
      <c r="A55" s="28"/>
      <c r="D55" s="25"/>
    </row>
    <row r="56" spans="1:4" x14ac:dyDescent="0.2">
      <c r="A56" s="28"/>
      <c r="D56" s="25"/>
    </row>
    <row r="57" spans="1:4" x14ac:dyDescent="0.2">
      <c r="A57" s="28"/>
      <c r="D57" s="25"/>
    </row>
    <row r="58" spans="1:4" x14ac:dyDescent="0.2">
      <c r="A58" s="28"/>
      <c r="D58" s="25"/>
    </row>
    <row r="59" spans="1:4" x14ac:dyDescent="0.2">
      <c r="A59" s="28"/>
      <c r="D59" s="25"/>
    </row>
    <row r="60" spans="1:4" x14ac:dyDescent="0.2">
      <c r="A60" s="28"/>
      <c r="D60" s="25"/>
    </row>
    <row r="61" spans="1:4" x14ac:dyDescent="0.2">
      <c r="A61" s="28"/>
      <c r="D61" s="25"/>
    </row>
    <row r="62" spans="1:4" x14ac:dyDescent="0.2">
      <c r="A62" s="28"/>
      <c r="D62" s="25"/>
    </row>
    <row r="63" spans="1:4" x14ac:dyDescent="0.2">
      <c r="A63" s="28"/>
      <c r="D63" s="25"/>
    </row>
    <row r="64" spans="1:4" x14ac:dyDescent="0.2">
      <c r="A64" s="28"/>
      <c r="D64" s="25"/>
    </row>
    <row r="65" spans="1:4" x14ac:dyDescent="0.2">
      <c r="A65" s="28"/>
      <c r="D65" s="25"/>
    </row>
    <row r="66" spans="1:4" x14ac:dyDescent="0.2">
      <c r="A66" s="28"/>
      <c r="D66" s="25"/>
    </row>
    <row r="67" spans="1:4" x14ac:dyDescent="0.2">
      <c r="A67" s="28"/>
      <c r="D67" s="25"/>
    </row>
    <row r="68" spans="1:4" x14ac:dyDescent="0.2">
      <c r="A68" s="28"/>
      <c r="D68" s="25"/>
    </row>
    <row r="69" spans="1:4" x14ac:dyDescent="0.2">
      <c r="A69" s="28"/>
      <c r="D69" s="29"/>
    </row>
    <row r="70" spans="1:4" x14ac:dyDescent="0.2">
      <c r="A70" s="28"/>
      <c r="D70" s="29"/>
    </row>
    <row r="71" spans="1:4" x14ac:dyDescent="0.2">
      <c r="A71" s="28"/>
      <c r="D71" s="29"/>
    </row>
    <row r="72" spans="1:4" x14ac:dyDescent="0.2">
      <c r="A72" s="28"/>
      <c r="D72" s="29"/>
    </row>
    <row r="73" spans="1:4" x14ac:dyDescent="0.2">
      <c r="A73" s="28"/>
      <c r="D73" s="25"/>
    </row>
    <row r="74" spans="1:4" x14ac:dyDescent="0.2">
      <c r="A74" s="28"/>
      <c r="D74" s="25"/>
    </row>
    <row r="75" spans="1:4" x14ac:dyDescent="0.2">
      <c r="A75" s="28"/>
      <c r="D75" s="25"/>
    </row>
    <row r="76" spans="1:4" x14ac:dyDescent="0.2">
      <c r="A76" s="28"/>
      <c r="D76" s="25"/>
    </row>
    <row r="77" spans="1:4" x14ac:dyDescent="0.2">
      <c r="A77" s="28"/>
      <c r="D77" s="25"/>
    </row>
    <row r="78" spans="1:4" x14ac:dyDescent="0.2">
      <c r="A78" s="28"/>
      <c r="D78" s="25"/>
    </row>
    <row r="79" spans="1:4" x14ac:dyDescent="0.2">
      <c r="A79" s="28"/>
      <c r="D79" s="25"/>
    </row>
    <row r="80" spans="1:4" x14ac:dyDescent="0.2">
      <c r="A80" s="28"/>
      <c r="D80" s="25"/>
    </row>
    <row r="81" spans="1:4" x14ac:dyDescent="0.2">
      <c r="A81" s="28"/>
      <c r="D81" s="25"/>
    </row>
    <row r="82" spans="1:4" x14ac:dyDescent="0.2">
      <c r="A82" s="28"/>
      <c r="D82" s="25"/>
    </row>
    <row r="83" spans="1:4" x14ac:dyDescent="0.2">
      <c r="A83" s="28"/>
      <c r="D83" s="25"/>
    </row>
    <row r="84" spans="1:4" x14ac:dyDescent="0.2">
      <c r="A84" s="28"/>
      <c r="D84" s="25"/>
    </row>
    <row r="85" spans="1:4" x14ac:dyDescent="0.2">
      <c r="A85" s="28"/>
      <c r="D85" s="25"/>
    </row>
    <row r="86" spans="1:4" x14ac:dyDescent="0.2">
      <c r="A86" s="28"/>
      <c r="D86" s="25"/>
    </row>
    <row r="87" spans="1:4" x14ac:dyDescent="0.2">
      <c r="A87" s="28"/>
      <c r="D87" s="25"/>
    </row>
    <row r="88" spans="1:4" x14ac:dyDescent="0.2">
      <c r="A88" s="28"/>
      <c r="D88" s="25"/>
    </row>
    <row r="89" spans="1:4" x14ac:dyDescent="0.2">
      <c r="A89" s="28"/>
      <c r="D89" s="25"/>
    </row>
    <row r="90" spans="1:4" x14ac:dyDescent="0.2">
      <c r="A90" s="28"/>
      <c r="D90" s="25"/>
    </row>
    <row r="91" spans="1:4" x14ac:dyDescent="0.2">
      <c r="A91" s="28"/>
      <c r="D91" s="25"/>
    </row>
    <row r="92" spans="1:4" x14ac:dyDescent="0.2">
      <c r="A92" s="28"/>
      <c r="D92" s="25"/>
    </row>
    <row r="93" spans="1:4" x14ac:dyDescent="0.2">
      <c r="A93" s="28"/>
      <c r="D93" s="25"/>
    </row>
    <row r="94" spans="1:4" x14ac:dyDescent="0.2">
      <c r="A94" s="28"/>
      <c r="D94" s="25"/>
    </row>
    <row r="95" spans="1:4" x14ac:dyDescent="0.2">
      <c r="A95" s="28"/>
      <c r="D95" s="25"/>
    </row>
    <row r="96" spans="1:4" x14ac:dyDescent="0.2">
      <c r="A96" s="28"/>
      <c r="D96" s="25"/>
    </row>
    <row r="97" spans="1:4" x14ac:dyDescent="0.2">
      <c r="A97" s="28"/>
      <c r="D97" s="25"/>
    </row>
    <row r="98" spans="1:4" x14ac:dyDescent="0.2">
      <c r="A98" s="28"/>
      <c r="D98" s="25"/>
    </row>
    <row r="99" spans="1:4" x14ac:dyDescent="0.2">
      <c r="A99" s="28"/>
      <c r="D99" s="29"/>
    </row>
    <row r="100" spans="1:4" x14ac:dyDescent="0.2">
      <c r="A100" s="28"/>
      <c r="D100" s="29"/>
    </row>
    <row r="101" spans="1:4" x14ac:dyDescent="0.2">
      <c r="A101" s="28"/>
      <c r="D101" s="29"/>
    </row>
    <row r="102" spans="1:4" x14ac:dyDescent="0.2">
      <c r="A102" s="28"/>
      <c r="D102" s="29"/>
    </row>
    <row r="103" spans="1:4" x14ac:dyDescent="0.2">
      <c r="A103" s="28"/>
      <c r="D103" s="25"/>
    </row>
    <row r="104" spans="1:4" x14ac:dyDescent="0.2">
      <c r="A104" s="28"/>
      <c r="D104" s="25"/>
    </row>
    <row r="105" spans="1:4" x14ac:dyDescent="0.2">
      <c r="A105" s="28"/>
      <c r="D105" s="25"/>
    </row>
    <row r="106" spans="1:4" x14ac:dyDescent="0.2">
      <c r="A106" s="28"/>
      <c r="D106" s="25"/>
    </row>
    <row r="107" spans="1:4" x14ac:dyDescent="0.2">
      <c r="A107" s="28"/>
      <c r="D107" s="25"/>
    </row>
    <row r="108" spans="1:4" x14ac:dyDescent="0.2">
      <c r="A108" s="28"/>
      <c r="D108" s="25"/>
    </row>
    <row r="109" spans="1:4" x14ac:dyDescent="0.2">
      <c r="A109" s="28"/>
      <c r="D109" s="25"/>
    </row>
    <row r="110" spans="1:4" x14ac:dyDescent="0.2">
      <c r="A110" s="28"/>
      <c r="D110" s="25"/>
    </row>
    <row r="111" spans="1:4" x14ac:dyDescent="0.2">
      <c r="A111" s="28"/>
      <c r="D111" s="25"/>
    </row>
    <row r="112" spans="1:4" x14ac:dyDescent="0.2">
      <c r="A112" s="28"/>
      <c r="D112" s="25"/>
    </row>
    <row r="113" spans="1:4" x14ac:dyDescent="0.2">
      <c r="A113" s="28"/>
      <c r="D113" s="25"/>
    </row>
    <row r="114" spans="1:4" x14ac:dyDescent="0.2">
      <c r="A114" s="28"/>
      <c r="D114" s="25"/>
    </row>
    <row r="115" spans="1:4" x14ac:dyDescent="0.2">
      <c r="A115" s="28"/>
      <c r="D115" s="25"/>
    </row>
    <row r="116" spans="1:4" x14ac:dyDescent="0.2">
      <c r="A116" s="28"/>
      <c r="D116" s="25"/>
    </row>
    <row r="117" spans="1:4" x14ac:dyDescent="0.2">
      <c r="A117" s="28"/>
      <c r="D117" s="25"/>
    </row>
    <row r="118" spans="1:4" x14ac:dyDescent="0.2">
      <c r="A118" s="28"/>
      <c r="D118" s="25"/>
    </row>
    <row r="119" spans="1:4" x14ac:dyDescent="0.2">
      <c r="A119" s="28"/>
      <c r="D119" s="25"/>
    </row>
    <row r="120" spans="1:4" x14ac:dyDescent="0.2">
      <c r="A120" s="28"/>
      <c r="D120" s="25"/>
    </row>
    <row r="121" spans="1:4" x14ac:dyDescent="0.2">
      <c r="A121" s="28"/>
      <c r="D121" s="25"/>
    </row>
    <row r="122" spans="1:4" x14ac:dyDescent="0.2">
      <c r="A122" s="28"/>
      <c r="D122" s="25"/>
    </row>
    <row r="123" spans="1:4" x14ac:dyDescent="0.2">
      <c r="A123" s="28"/>
      <c r="D123" s="25"/>
    </row>
    <row r="124" spans="1:4" x14ac:dyDescent="0.2">
      <c r="A124" s="28"/>
      <c r="D124" s="25"/>
    </row>
    <row r="125" spans="1:4" x14ac:dyDescent="0.2">
      <c r="A125" s="28"/>
      <c r="D125" s="25"/>
    </row>
    <row r="126" spans="1:4" x14ac:dyDescent="0.2">
      <c r="A126" s="28"/>
      <c r="D126" s="25"/>
    </row>
    <row r="127" spans="1:4" x14ac:dyDescent="0.2">
      <c r="A127" s="28"/>
      <c r="D127" s="25"/>
    </row>
    <row r="128" spans="1:4" x14ac:dyDescent="0.2">
      <c r="A128" s="28"/>
      <c r="D128" s="25"/>
    </row>
    <row r="129" spans="4:4" x14ac:dyDescent="0.2">
      <c r="D129" s="29"/>
    </row>
    <row r="130" spans="4:4" x14ac:dyDescent="0.2">
      <c r="D130" s="29"/>
    </row>
    <row r="131" spans="4:4" x14ac:dyDescent="0.2">
      <c r="D131" s="29"/>
    </row>
    <row r="132" spans="4:4" x14ac:dyDescent="0.2">
      <c r="D132" s="29"/>
    </row>
    <row r="133" spans="4:4" x14ac:dyDescent="0.2">
      <c r="D133" s="25"/>
    </row>
    <row r="134" spans="4:4" x14ac:dyDescent="0.2">
      <c r="D134" s="25"/>
    </row>
    <row r="135" spans="4:4" x14ac:dyDescent="0.2">
      <c r="D135" s="25"/>
    </row>
    <row r="136" spans="4:4" x14ac:dyDescent="0.2">
      <c r="D136" s="25"/>
    </row>
    <row r="137" spans="4:4" x14ac:dyDescent="0.2">
      <c r="D137" s="25"/>
    </row>
    <row r="138" spans="4:4" x14ac:dyDescent="0.2">
      <c r="D138" s="25"/>
    </row>
    <row r="139" spans="4:4" x14ac:dyDescent="0.2">
      <c r="D139" s="25"/>
    </row>
    <row r="140" spans="4:4" x14ac:dyDescent="0.2">
      <c r="D140" s="25"/>
    </row>
    <row r="141" spans="4:4" x14ac:dyDescent="0.2">
      <c r="D141" s="25"/>
    </row>
    <row r="142" spans="4:4" x14ac:dyDescent="0.2">
      <c r="D142" s="25"/>
    </row>
    <row r="143" spans="4:4" x14ac:dyDescent="0.2">
      <c r="D143" s="25"/>
    </row>
    <row r="144" spans="4:4" x14ac:dyDescent="0.2">
      <c r="D144" s="25"/>
    </row>
    <row r="145" spans="2:4" x14ac:dyDescent="0.2">
      <c r="D145" s="25"/>
    </row>
    <row r="146" spans="2:4" x14ac:dyDescent="0.2">
      <c r="D146" s="25"/>
    </row>
    <row r="147" spans="2:4" x14ac:dyDescent="0.2">
      <c r="D147" s="25"/>
    </row>
    <row r="148" spans="2:4" x14ac:dyDescent="0.2">
      <c r="D148" s="25"/>
    </row>
    <row r="149" spans="2:4" x14ac:dyDescent="0.2">
      <c r="B149" s="75" t="s">
        <v>66</v>
      </c>
      <c r="C149" s="20" t="s">
        <v>67</v>
      </c>
      <c r="D149" s="25"/>
    </row>
    <row r="150" spans="2:4" x14ac:dyDescent="0.2">
      <c r="B150" s="36" t="s">
        <v>68</v>
      </c>
      <c r="C150" s="5" t="s">
        <v>27</v>
      </c>
      <c r="D150" s="25"/>
    </row>
    <row r="151" spans="2:4" x14ac:dyDescent="0.2">
      <c r="B151" s="36" t="s">
        <v>69</v>
      </c>
      <c r="C151" s="5" t="s">
        <v>64</v>
      </c>
      <c r="D151" s="25"/>
    </row>
    <row r="152" spans="2:4" x14ac:dyDescent="0.2">
      <c r="B152" s="36" t="s">
        <v>70</v>
      </c>
      <c r="C152" s="5" t="s">
        <v>18</v>
      </c>
      <c r="D152" s="25"/>
    </row>
    <row r="153" spans="2:4" x14ac:dyDescent="0.2">
      <c r="C153" s="5" t="s">
        <v>65</v>
      </c>
      <c r="D153" s="25"/>
    </row>
    <row r="154" spans="2:4" x14ac:dyDescent="0.2">
      <c r="B154" s="20" t="s">
        <v>71</v>
      </c>
      <c r="C154" s="20" t="s">
        <v>72</v>
      </c>
      <c r="D154" s="25"/>
    </row>
    <row r="155" spans="2:4" x14ac:dyDescent="0.2">
      <c r="D155" s="25"/>
    </row>
    <row r="156" spans="2:4" x14ac:dyDescent="0.2">
      <c r="D156" s="25"/>
    </row>
    <row r="157" spans="2:4" x14ac:dyDescent="0.2">
      <c r="D157" s="25"/>
    </row>
    <row r="158" spans="2:4" x14ac:dyDescent="0.2">
      <c r="D158" s="25"/>
    </row>
    <row r="159" spans="2:4" x14ac:dyDescent="0.2">
      <c r="D159" s="29"/>
    </row>
    <row r="160" spans="2:4" x14ac:dyDescent="0.2">
      <c r="D160" s="29"/>
    </row>
    <row r="161" spans="4:4" x14ac:dyDescent="0.2">
      <c r="D161" s="29"/>
    </row>
    <row r="162" spans="4:4" x14ac:dyDescent="0.2">
      <c r="D162" s="29"/>
    </row>
    <row r="163" spans="4:4" x14ac:dyDescent="0.2">
      <c r="D163" s="25"/>
    </row>
    <row r="164" spans="4:4" x14ac:dyDescent="0.2">
      <c r="D164" s="25"/>
    </row>
    <row r="165" spans="4:4" x14ac:dyDescent="0.2">
      <c r="D165" s="25"/>
    </row>
    <row r="166" spans="4:4" x14ac:dyDescent="0.2">
      <c r="D166" s="25"/>
    </row>
    <row r="167" spans="4:4" x14ac:dyDescent="0.2">
      <c r="D167" s="25"/>
    </row>
    <row r="168" spans="4:4" x14ac:dyDescent="0.2">
      <c r="D168" s="25"/>
    </row>
    <row r="169" spans="4:4" x14ac:dyDescent="0.2">
      <c r="D169" s="25"/>
    </row>
    <row r="170" spans="4:4" x14ac:dyDescent="0.2">
      <c r="D170" s="25"/>
    </row>
    <row r="171" spans="4:4" x14ac:dyDescent="0.2">
      <c r="D171" s="25"/>
    </row>
    <row r="172" spans="4:4" x14ac:dyDescent="0.2">
      <c r="D172" s="25"/>
    </row>
    <row r="173" spans="4:4" x14ac:dyDescent="0.2">
      <c r="D173" s="25"/>
    </row>
    <row r="174" spans="4:4" x14ac:dyDescent="0.2">
      <c r="D174" s="25"/>
    </row>
    <row r="175" spans="4:4" x14ac:dyDescent="0.2">
      <c r="D175" s="25"/>
    </row>
    <row r="176" spans="4:4" x14ac:dyDescent="0.2">
      <c r="D176" s="25"/>
    </row>
    <row r="177" spans="4:4" x14ac:dyDescent="0.2">
      <c r="D177" s="25"/>
    </row>
    <row r="178" spans="4:4" x14ac:dyDescent="0.2">
      <c r="D178" s="25"/>
    </row>
    <row r="179" spans="4:4" x14ac:dyDescent="0.2">
      <c r="D179" s="25"/>
    </row>
    <row r="180" spans="4:4" x14ac:dyDescent="0.2">
      <c r="D180" s="25"/>
    </row>
    <row r="181" spans="4:4" x14ac:dyDescent="0.2">
      <c r="D181" s="25"/>
    </row>
    <row r="182" spans="4:4" x14ac:dyDescent="0.2">
      <c r="D182" s="25"/>
    </row>
    <row r="183" spans="4:4" x14ac:dyDescent="0.2">
      <c r="D183" s="25"/>
    </row>
    <row r="184" spans="4:4" x14ac:dyDescent="0.2">
      <c r="D184" s="25"/>
    </row>
    <row r="185" spans="4:4" x14ac:dyDescent="0.2">
      <c r="D185" s="25"/>
    </row>
    <row r="186" spans="4:4" x14ac:dyDescent="0.2">
      <c r="D186" s="25"/>
    </row>
    <row r="187" spans="4:4" x14ac:dyDescent="0.2">
      <c r="D187" s="25"/>
    </row>
    <row r="188" spans="4:4" x14ac:dyDescent="0.2">
      <c r="D188" s="25"/>
    </row>
    <row r="189" spans="4:4" x14ac:dyDescent="0.2">
      <c r="D189" s="29"/>
    </row>
    <row r="190" spans="4:4" x14ac:dyDescent="0.2">
      <c r="D190" s="29"/>
    </row>
    <row r="191" spans="4:4" x14ac:dyDescent="0.2">
      <c r="D191" s="29"/>
    </row>
    <row r="192" spans="4:4" x14ac:dyDescent="0.2">
      <c r="D192" s="29"/>
    </row>
    <row r="193" spans="4:4" x14ac:dyDescent="0.2">
      <c r="D193" s="25"/>
    </row>
    <row r="194" spans="4:4" x14ac:dyDescent="0.2">
      <c r="D194" s="25"/>
    </row>
    <row r="195" spans="4:4" x14ac:dyDescent="0.2">
      <c r="D195" s="25"/>
    </row>
    <row r="196" spans="4:4" x14ac:dyDescent="0.2">
      <c r="D196" s="25"/>
    </row>
    <row r="197" spans="4:4" x14ac:dyDescent="0.2">
      <c r="D197" s="25"/>
    </row>
    <row r="198" spans="4:4" x14ac:dyDescent="0.2">
      <c r="D198" s="25"/>
    </row>
    <row r="199" spans="4:4" x14ac:dyDescent="0.2">
      <c r="D199" s="25"/>
    </row>
    <row r="200" spans="4:4" x14ac:dyDescent="0.2">
      <c r="D200" s="25"/>
    </row>
    <row r="201" spans="4:4" x14ac:dyDescent="0.2">
      <c r="D201" s="25"/>
    </row>
    <row r="202" spans="4:4" x14ac:dyDescent="0.2">
      <c r="D202" s="25"/>
    </row>
  </sheetData>
  <phoneticPr fontId="6" type="noConversion"/>
  <hyperlinks>
    <hyperlink ref="E11" location="'Table 1'!A1" display="'Table 1'!A1" xr:uid="{B9D1DDB6-5498-48FB-B9CC-E8B19E5C4309}"/>
    <hyperlink ref="E12" location="'Table 2'!A1" display="'Table 2'!A1" xr:uid="{AC290B84-6541-4F48-A67D-F1D6FCFA7FDE}"/>
    <hyperlink ref="E13" location="'Table 3'!A1" display="'Table 3'!A1" xr:uid="{F14089FB-9C99-48AF-A028-4DC181C81D25}"/>
    <hyperlink ref="E14" location="'Table 4'!A1" display="'Table 4'!A1" xr:uid="{DC0DA842-C167-4EEE-9412-F032E5F2A0A3}"/>
    <hyperlink ref="E15" location="'Table 5'!A1" display="'Table 5'!A1" xr:uid="{DF5892EB-A65E-4CC5-B681-061A4537A5E8}"/>
    <hyperlink ref="E16" location="'Table 6'!A1" display="'Table 6'!A1" xr:uid="{83454AE1-25FF-4C2D-AD95-04CDD11F5137}"/>
    <hyperlink ref="E17" location="'Table 7'!A1" display="'Table 7'!A1" xr:uid="{1AC803E0-22AE-4EC1-8BE5-7D67BB623989}"/>
    <hyperlink ref="E18" location="'Table 8'!A1" display="'Table 8'!A1" xr:uid="{FD7EC708-72A9-4105-8B8A-79BB8438314A}"/>
    <hyperlink ref="B7" location="Enquiries!A1" display="Enquiries" xr:uid="{358113C2-7577-41E3-AD3C-08CBE9A9B542}"/>
    <hyperlink ref="B6" location="Metadata!A1" display="Metadata" xr:uid="{CF157346-8050-476C-9DC6-95FCBA1AFAD9}"/>
    <hyperlink ref="H6" location="Metadata!A1" display="البيانات الوصفية" xr:uid="{45EBA5CE-21C9-4F8A-BE35-4200D2287214}"/>
    <hyperlink ref="H7" location="Enquiries!A1" display="استفسارات" xr:uid="{CBAE7CB4-9765-43C5-9079-7C9671F5C2D9}"/>
  </hyperlinks>
  <pageMargins left="0.25" right="0.25" top="0.75" bottom="0.75" header="0.3" footer="0.3"/>
  <pageSetup paperSize="9" scale="1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sheetPr codeName="Sheet10"/>
  <dimension ref="A1:YW34"/>
  <sheetViews>
    <sheetView showGridLines="0" zoomScaleNormal="100" workbookViewId="0">
      <selection activeCell="C15" sqref="C15"/>
    </sheetView>
  </sheetViews>
  <sheetFormatPr defaultColWidth="7.85546875" defaultRowHeight="11.25" x14ac:dyDescent="0.2"/>
  <cols>
    <col min="1" max="1" width="29.28515625" style="5" customWidth="1"/>
    <col min="2" max="2" width="73.85546875" style="2" customWidth="1"/>
    <col min="3" max="3" width="91.42578125" style="2" customWidth="1"/>
    <col min="4" max="4" width="7.85546875" style="2" customWidth="1"/>
    <col min="5" max="6" width="7.85546875" style="2"/>
    <col min="7" max="10" width="7.85546875" style="5"/>
    <col min="11" max="11" width="7.85546875" style="5" customWidth="1"/>
    <col min="12" max="16384" width="7.85546875" style="2"/>
  </cols>
  <sheetData>
    <row r="1" spans="2:673" x14ac:dyDescent="0.2">
      <c r="G1" s="2"/>
      <c r="H1" s="2"/>
      <c r="I1" s="2"/>
      <c r="J1" s="2"/>
      <c r="K1" s="2"/>
    </row>
    <row r="2" spans="2:673" x14ac:dyDescent="0.2">
      <c r="B2" s="22"/>
      <c r="C2" s="22"/>
      <c r="D2" s="24"/>
      <c r="G2" s="2"/>
      <c r="H2" s="2"/>
      <c r="I2" s="2"/>
      <c r="J2" s="2"/>
      <c r="K2" s="2"/>
    </row>
    <row r="3" spans="2:673" ht="36" customHeight="1" x14ac:dyDescent="0.2">
      <c r="B3" s="104" t="s">
        <v>194</v>
      </c>
      <c r="C3" s="105" t="s">
        <v>195</v>
      </c>
      <c r="D3" s="24"/>
      <c r="G3" s="2"/>
      <c r="H3" s="2"/>
      <c r="I3" s="2"/>
      <c r="J3" s="2"/>
      <c r="K3" s="2"/>
    </row>
    <row r="4" spans="2:673" x14ac:dyDescent="0.2">
      <c r="B4" s="22"/>
      <c r="C4" s="22"/>
      <c r="D4" s="24"/>
      <c r="G4" s="2"/>
      <c r="H4" s="2"/>
      <c r="I4" s="2"/>
      <c r="J4" s="2"/>
      <c r="K4" s="2"/>
    </row>
    <row r="5" spans="2:673" x14ac:dyDescent="0.2">
      <c r="B5" s="24"/>
      <c r="C5" s="24"/>
      <c r="D5" s="24"/>
      <c r="G5" s="2"/>
      <c r="H5" s="2"/>
      <c r="I5" s="2"/>
      <c r="J5" s="2"/>
      <c r="K5" s="2"/>
    </row>
    <row r="6" spans="2:673" x14ac:dyDescent="0.2">
      <c r="B6" s="52" t="s">
        <v>19</v>
      </c>
      <c r="C6" s="63" t="s">
        <v>30</v>
      </c>
      <c r="G6" s="2"/>
      <c r="H6" s="2"/>
      <c r="I6" s="2"/>
      <c r="J6" s="2"/>
      <c r="K6" s="2"/>
    </row>
    <row r="7" spans="2:673" x14ac:dyDescent="0.2">
      <c r="B7" s="62"/>
      <c r="C7" s="62"/>
      <c r="G7" s="2"/>
      <c r="H7" s="2"/>
      <c r="I7" s="2"/>
      <c r="J7" s="2"/>
      <c r="K7" s="2"/>
    </row>
    <row r="8" spans="2:673" x14ac:dyDescent="0.2">
      <c r="B8" s="50"/>
      <c r="C8" s="50"/>
      <c r="G8" s="2"/>
      <c r="H8" s="2"/>
      <c r="I8" s="2"/>
      <c r="J8" s="2"/>
      <c r="K8" s="2"/>
    </row>
    <row r="9" spans="2:673" ht="20.45" customHeight="1" x14ac:dyDescent="0.2">
      <c r="B9" s="58" t="s">
        <v>43</v>
      </c>
      <c r="C9" s="63" t="s">
        <v>31</v>
      </c>
      <c r="D9" s="5"/>
      <c r="E9" s="5"/>
      <c r="F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c r="YW9" s="5"/>
    </row>
    <row r="10" spans="2:673" ht="20.45" customHeight="1" x14ac:dyDescent="0.2">
      <c r="B10" s="60" t="s">
        <v>44</v>
      </c>
      <c r="C10" s="67" t="s">
        <v>113</v>
      </c>
    </row>
    <row r="11" spans="2:673" ht="20.45" customHeight="1" x14ac:dyDescent="0.2">
      <c r="B11" s="58" t="s">
        <v>45</v>
      </c>
      <c r="C11" s="64" t="s">
        <v>32</v>
      </c>
    </row>
    <row r="12" spans="2:673" ht="20.45" customHeight="1" x14ac:dyDescent="0.2">
      <c r="B12" s="60" t="s">
        <v>46</v>
      </c>
      <c r="C12" s="65" t="s">
        <v>114</v>
      </c>
    </row>
    <row r="13" spans="2:673" ht="20.45" customHeight="1" x14ac:dyDescent="0.2">
      <c r="B13" s="58" t="s">
        <v>47</v>
      </c>
      <c r="C13" s="64" t="s">
        <v>33</v>
      </c>
    </row>
    <row r="14" spans="2:673" ht="20.45" customHeight="1" x14ac:dyDescent="0.2">
      <c r="B14" s="60" t="s">
        <v>48</v>
      </c>
      <c r="C14" s="65" t="s">
        <v>34</v>
      </c>
    </row>
    <row r="15" spans="2:673" ht="20.45" customHeight="1" x14ac:dyDescent="0.2">
      <c r="B15" s="58" t="s">
        <v>49</v>
      </c>
      <c r="C15" s="63" t="s">
        <v>35</v>
      </c>
    </row>
    <row r="16" spans="2:673" ht="20.45" customHeight="1" x14ac:dyDescent="0.2">
      <c r="B16" s="60" t="s">
        <v>50</v>
      </c>
      <c r="C16" s="65" t="s">
        <v>115</v>
      </c>
    </row>
    <row r="17" spans="2:3" ht="20.45" customHeight="1" x14ac:dyDescent="0.2">
      <c r="B17" s="58" t="s">
        <v>51</v>
      </c>
      <c r="C17" s="68" t="s">
        <v>36</v>
      </c>
    </row>
    <row r="18" spans="2:3" ht="20.45" customHeight="1" x14ac:dyDescent="0.2">
      <c r="B18" s="60" t="s">
        <v>52</v>
      </c>
      <c r="C18" s="65" t="s">
        <v>37</v>
      </c>
    </row>
    <row r="19" spans="2:3" ht="20.45" customHeight="1" x14ac:dyDescent="0.2">
      <c r="B19" s="58" t="s">
        <v>53</v>
      </c>
      <c r="C19" s="64" t="s">
        <v>38</v>
      </c>
    </row>
    <row r="20" spans="2:3" ht="20.45" customHeight="1" x14ac:dyDescent="0.2">
      <c r="B20" s="61" t="s">
        <v>54</v>
      </c>
      <c r="C20" s="65" t="s">
        <v>116</v>
      </c>
    </row>
    <row r="21" spans="2:3" ht="20.45" customHeight="1" x14ac:dyDescent="0.2">
      <c r="B21" s="58" t="s">
        <v>55</v>
      </c>
      <c r="C21" s="63" t="s">
        <v>39</v>
      </c>
    </row>
    <row r="22" spans="2:3" ht="20.45" customHeight="1" x14ac:dyDescent="0.2">
      <c r="B22" s="60" t="s">
        <v>56</v>
      </c>
      <c r="C22" s="65" t="s">
        <v>117</v>
      </c>
    </row>
    <row r="23" spans="2:3" ht="20.45" customHeight="1" x14ac:dyDescent="0.2">
      <c r="B23" s="58" t="s">
        <v>57</v>
      </c>
      <c r="C23" s="64" t="s">
        <v>40</v>
      </c>
    </row>
    <row r="24" spans="2:3" ht="20.45" customHeight="1" x14ac:dyDescent="0.2">
      <c r="B24" s="60" t="s">
        <v>58</v>
      </c>
      <c r="C24" s="66" t="s">
        <v>118</v>
      </c>
    </row>
    <row r="25" spans="2:3" ht="20.45" customHeight="1" x14ac:dyDescent="0.2">
      <c r="B25" s="58" t="s">
        <v>189</v>
      </c>
      <c r="C25" s="64" t="s">
        <v>188</v>
      </c>
    </row>
    <row r="26" spans="2:3" x14ac:dyDescent="0.2">
      <c r="B26" s="99" t="s">
        <v>191</v>
      </c>
      <c r="C26" s="98" t="s">
        <v>187</v>
      </c>
    </row>
    <row r="27" spans="2:3" x14ac:dyDescent="0.2">
      <c r="B27" s="99" t="s">
        <v>190</v>
      </c>
      <c r="C27" s="98" t="s">
        <v>186</v>
      </c>
    </row>
    <row r="28" spans="2:3" x14ac:dyDescent="0.2">
      <c r="B28" s="59" t="s">
        <v>193</v>
      </c>
      <c r="C28" s="66" t="s">
        <v>192</v>
      </c>
    </row>
    <row r="29" spans="2:3" x14ac:dyDescent="0.2">
      <c r="B29" s="52" t="s">
        <v>20</v>
      </c>
      <c r="C29" s="53" t="s">
        <v>41</v>
      </c>
    </row>
    <row r="30" spans="2:3" ht="15" x14ac:dyDescent="0.25">
      <c r="B30" s="97" t="s">
        <v>21</v>
      </c>
      <c r="C30" s="97" t="s">
        <v>42</v>
      </c>
    </row>
    <row r="31" spans="2:3" ht="15" x14ac:dyDescent="0.25">
      <c r="B31"/>
      <c r="C31" s="55"/>
    </row>
    <row r="32" spans="2:3" x14ac:dyDescent="0.2">
      <c r="B32" s="53"/>
      <c r="C32" s="52"/>
    </row>
    <row r="33" spans="2:3" x14ac:dyDescent="0.2">
      <c r="B33" s="56"/>
      <c r="C33" s="57"/>
    </row>
    <row r="34" spans="2:3" x14ac:dyDescent="0.2">
      <c r="B34" s="56"/>
      <c r="C34" s="54"/>
    </row>
  </sheetData>
  <hyperlinks>
    <hyperlink ref="C30" r:id="rId1" xr:uid="{99AACC6B-0FF2-406B-9D5C-C1AABA9371B4}"/>
    <hyperlink ref="B30" r:id="rId2" xr:uid="{B37C3C59-10B2-4F9E-94C3-155D273295BF}"/>
  </hyperlinks>
  <pageMargins left="0.7" right="0.7" top="0.75" bottom="0.75" header="0.3" footer="0.3"/>
  <pageSetup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sheetPr codeName="Sheet11"/>
  <dimension ref="A1:K12"/>
  <sheetViews>
    <sheetView showGridLines="0" zoomScaleNormal="100" workbookViewId="0">
      <selection activeCell="B19" sqref="B19"/>
    </sheetView>
  </sheetViews>
  <sheetFormatPr defaultColWidth="7.85546875" defaultRowHeight="11.25" x14ac:dyDescent="0.2"/>
  <cols>
    <col min="1" max="1" width="25.85546875" style="5" customWidth="1"/>
    <col min="2" max="2" width="116.42578125" style="2" customWidth="1"/>
    <col min="3" max="3" width="112.28515625" style="2" customWidth="1"/>
    <col min="4" max="4" width="7.85546875" style="2" customWidth="1"/>
    <col min="5" max="6" width="7.85546875" style="2"/>
    <col min="7" max="10" width="7.85546875" style="5"/>
    <col min="11" max="11" width="9.85546875" style="5" customWidth="1"/>
    <col min="12" max="16384" width="7.85546875" style="2"/>
  </cols>
  <sheetData>
    <row r="1" spans="2:11" x14ac:dyDescent="0.2">
      <c r="G1" s="2"/>
      <c r="H1" s="2"/>
      <c r="I1" s="2"/>
      <c r="J1" s="2"/>
      <c r="K1" s="2"/>
    </row>
    <row r="2" spans="2:11" x14ac:dyDescent="0.2">
      <c r="B2" s="22"/>
      <c r="C2" s="22"/>
      <c r="D2" s="24"/>
      <c r="G2" s="2"/>
      <c r="H2" s="2"/>
      <c r="I2" s="2"/>
      <c r="J2" s="2"/>
      <c r="K2" s="2"/>
    </row>
    <row r="3" spans="2:11" ht="36" customHeight="1" x14ac:dyDescent="0.2">
      <c r="B3" s="23" t="s">
        <v>194</v>
      </c>
      <c r="C3" s="70" t="s">
        <v>195</v>
      </c>
      <c r="D3" s="24"/>
      <c r="G3" s="2"/>
      <c r="H3" s="2"/>
      <c r="I3" s="2"/>
      <c r="J3" s="2"/>
      <c r="K3" s="2"/>
    </row>
    <row r="4" spans="2:11" x14ac:dyDescent="0.2">
      <c r="B4" s="22"/>
      <c r="C4" s="22"/>
      <c r="D4" s="24"/>
      <c r="G4" s="2"/>
      <c r="H4" s="2"/>
      <c r="I4" s="2"/>
      <c r="J4" s="2"/>
      <c r="K4" s="2"/>
    </row>
    <row r="5" spans="2:11" x14ac:dyDescent="0.2">
      <c r="G5" s="2"/>
      <c r="H5" s="2"/>
      <c r="I5" s="2"/>
      <c r="J5" s="2"/>
      <c r="K5" s="2"/>
    </row>
    <row r="6" spans="2:11" x14ac:dyDescent="0.2">
      <c r="G6" s="2"/>
      <c r="H6" s="2"/>
      <c r="I6" s="2"/>
      <c r="J6" s="2"/>
      <c r="K6" s="2"/>
    </row>
    <row r="8" spans="2:11" x14ac:dyDescent="0.2">
      <c r="B8" s="3" t="s">
        <v>22</v>
      </c>
      <c r="C8" s="52" t="s">
        <v>59</v>
      </c>
    </row>
    <row r="9" spans="2:11" ht="15" x14ac:dyDescent="0.25">
      <c r="B9" s="107" t="s">
        <v>204</v>
      </c>
      <c r="C9" s="106" t="s">
        <v>204</v>
      </c>
    </row>
    <row r="11" spans="2:11" x14ac:dyDescent="0.2">
      <c r="B11" s="3" t="s">
        <v>23</v>
      </c>
      <c r="C11" s="69" t="s">
        <v>60</v>
      </c>
    </row>
    <row r="12" spans="2:11" ht="78.75" x14ac:dyDescent="0.2">
      <c r="B12" s="4" t="s">
        <v>24</v>
      </c>
      <c r="C12" s="51" t="s">
        <v>61</v>
      </c>
    </row>
  </sheetData>
  <hyperlinks>
    <hyperlink ref="B9" r:id="rId1" xr:uid="{3DA1F3DA-D1C3-4CFD-8534-018EFE6DB6D9}"/>
    <hyperlink ref="C9" r:id="rId2" xr:uid="{1A0ECAF7-C1BA-496E-9117-96CD37208FA1}"/>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Q27"/>
  <sheetViews>
    <sheetView showGridLines="0" zoomScaleNormal="100" workbookViewId="0">
      <selection activeCell="B10" sqref="B10"/>
    </sheetView>
  </sheetViews>
  <sheetFormatPr defaultColWidth="8.7109375" defaultRowHeight="15" x14ac:dyDescent="0.25"/>
  <cols>
    <col min="1" max="1" width="8.7109375" style="88"/>
    <col min="2" max="5" width="11.85546875" style="88" customWidth="1"/>
    <col min="6" max="6" width="11" style="88" bestFit="1" customWidth="1"/>
    <col min="7" max="7" width="11.85546875" style="88" customWidth="1"/>
    <col min="8" max="8" width="10.85546875" style="88" bestFit="1" customWidth="1"/>
    <col min="9" max="10" width="11.85546875" style="88" customWidth="1"/>
    <col min="11" max="11" width="12.140625" style="88" customWidth="1"/>
    <col min="12" max="15" width="11.85546875" style="88" bestFit="1" customWidth="1"/>
    <col min="16" max="16" width="9.7109375" style="88" customWidth="1"/>
    <col min="17" max="17" width="10.7109375" style="88" customWidth="1"/>
    <col min="18" max="16384" width="8.7109375" style="88"/>
  </cols>
  <sheetData>
    <row r="2" spans="2:17" x14ac:dyDescent="0.25">
      <c r="B2" s="6" t="s">
        <v>239</v>
      </c>
      <c r="C2" s="120"/>
      <c r="D2" s="6"/>
      <c r="E2" s="6"/>
      <c r="F2" s="6"/>
      <c r="G2" s="6"/>
      <c r="H2" s="6"/>
      <c r="I2" s="6"/>
      <c r="J2" s="6"/>
      <c r="L2" s="7"/>
      <c r="M2" s="7"/>
      <c r="N2" s="7"/>
      <c r="O2" s="7"/>
      <c r="P2" s="100"/>
      <c r="Q2" s="145" t="s">
        <v>238</v>
      </c>
    </row>
    <row r="3" spans="2:17" x14ac:dyDescent="0.25">
      <c r="B3" s="30" t="s">
        <v>17</v>
      </c>
      <c r="C3" s="30"/>
      <c r="D3" s="30"/>
      <c r="E3" s="30"/>
      <c r="F3" s="30"/>
      <c r="G3" s="30"/>
      <c r="H3" s="30"/>
      <c r="I3" s="30"/>
      <c r="J3" s="30"/>
      <c r="K3" s="50"/>
      <c r="L3" s="7"/>
      <c r="M3" s="7"/>
      <c r="N3" s="7"/>
      <c r="O3" s="7"/>
      <c r="P3" s="7"/>
      <c r="Q3" s="50" t="s">
        <v>65</v>
      </c>
    </row>
    <row r="4" spans="2:17" x14ac:dyDescent="0.25">
      <c r="B4" s="82" t="s">
        <v>73</v>
      </c>
      <c r="C4" s="138">
        <v>2020</v>
      </c>
      <c r="D4" s="138"/>
      <c r="E4" s="138"/>
      <c r="F4" s="138"/>
      <c r="G4" s="138">
        <v>2021</v>
      </c>
      <c r="H4" s="138"/>
      <c r="I4" s="138"/>
      <c r="J4" s="138"/>
      <c r="K4" s="138">
        <v>2022</v>
      </c>
      <c r="L4" s="138"/>
      <c r="M4" s="138"/>
      <c r="N4" s="138"/>
      <c r="O4" s="139">
        <v>2023</v>
      </c>
      <c r="P4" s="139"/>
      <c r="Q4" s="9" t="s">
        <v>74</v>
      </c>
    </row>
    <row r="5" spans="2:17" x14ac:dyDescent="0.25">
      <c r="B5" s="82" t="s">
        <v>75</v>
      </c>
      <c r="C5" s="45" t="s">
        <v>206</v>
      </c>
      <c r="D5" s="45" t="s">
        <v>207</v>
      </c>
      <c r="E5" s="45" t="s">
        <v>208</v>
      </c>
      <c r="F5" s="45" t="s">
        <v>209</v>
      </c>
      <c r="G5" s="45" t="s">
        <v>206</v>
      </c>
      <c r="H5" s="45" t="s">
        <v>207</v>
      </c>
      <c r="I5" s="45" t="s">
        <v>208</v>
      </c>
      <c r="J5" s="45" t="s">
        <v>209</v>
      </c>
      <c r="K5" s="45" t="s">
        <v>206</v>
      </c>
      <c r="L5" s="45" t="s">
        <v>207</v>
      </c>
      <c r="M5" s="45" t="s">
        <v>208</v>
      </c>
      <c r="N5" s="45" t="s">
        <v>209</v>
      </c>
      <c r="O5" s="45" t="s">
        <v>206</v>
      </c>
      <c r="P5" s="45" t="s">
        <v>207</v>
      </c>
      <c r="Q5" s="9" t="s">
        <v>75</v>
      </c>
    </row>
    <row r="6" spans="2:17" x14ac:dyDescent="0.25">
      <c r="B6" s="10" t="s">
        <v>77</v>
      </c>
      <c r="C6" s="78">
        <f t="shared" ref="C6:O6" si="0">SUM(C7:C9)</f>
        <v>26620.430555999999</v>
      </c>
      <c r="D6" s="78">
        <f t="shared" si="0"/>
        <v>21043.4899</v>
      </c>
      <c r="E6" s="78">
        <f t="shared" si="0"/>
        <v>34184.888625</v>
      </c>
      <c r="F6" s="78">
        <f t="shared" si="0"/>
        <v>26870.960915000003</v>
      </c>
      <c r="G6" s="78">
        <f t="shared" si="0"/>
        <v>29344.507291000002</v>
      </c>
      <c r="H6" s="78">
        <f t="shared" si="0"/>
        <v>31537.288181</v>
      </c>
      <c r="I6" s="78">
        <f t="shared" si="0"/>
        <v>26913.778077999999</v>
      </c>
      <c r="J6" s="78">
        <f t="shared" si="0"/>
        <v>36533.800216000003</v>
      </c>
      <c r="K6" s="78">
        <f t="shared" si="0"/>
        <v>36148.246732000007</v>
      </c>
      <c r="L6" s="78">
        <f t="shared" si="0"/>
        <v>36372.722436000004</v>
      </c>
      <c r="M6" s="78">
        <f t="shared" si="0"/>
        <v>34876.042272000006</v>
      </c>
      <c r="N6" s="78">
        <f t="shared" si="0"/>
        <v>38683.140764000003</v>
      </c>
      <c r="O6" s="78">
        <f t="shared" si="0"/>
        <v>40350.129680000005</v>
      </c>
      <c r="P6" s="78">
        <f>SUM(P7:P9)</f>
        <v>36392.374501999999</v>
      </c>
      <c r="Q6" s="78" t="s">
        <v>78</v>
      </c>
    </row>
    <row r="7" spans="2:17" x14ac:dyDescent="0.25">
      <c r="B7" s="32" t="s">
        <v>79</v>
      </c>
      <c r="C7" s="111">
        <v>843.99407300000007</v>
      </c>
      <c r="D7" s="111">
        <v>377.26192400000002</v>
      </c>
      <c r="E7" s="111">
        <v>605.34007900000006</v>
      </c>
      <c r="F7" s="111">
        <v>750.1575969999999</v>
      </c>
      <c r="G7" s="111">
        <v>675.18039599999997</v>
      </c>
      <c r="H7" s="111">
        <v>614.1257720000001</v>
      </c>
      <c r="I7" s="111">
        <v>459.87991099999999</v>
      </c>
      <c r="J7" s="111">
        <v>463.69478500000002</v>
      </c>
      <c r="K7" s="77">
        <v>415.11460699999998</v>
      </c>
      <c r="L7" s="77">
        <v>662.20718799999997</v>
      </c>
      <c r="M7" s="77">
        <v>412.34040199999998</v>
      </c>
      <c r="N7" s="77">
        <v>499.26219300000002</v>
      </c>
      <c r="O7" s="77">
        <v>501.16098599999998</v>
      </c>
      <c r="P7" s="77">
        <v>459.03478000000001</v>
      </c>
      <c r="Q7" s="77" t="s">
        <v>80</v>
      </c>
    </row>
    <row r="8" spans="2:17" x14ac:dyDescent="0.25">
      <c r="B8" s="31" t="s">
        <v>81</v>
      </c>
      <c r="C8" s="112">
        <v>25689.001280999997</v>
      </c>
      <c r="D8" s="112">
        <v>20650.372379</v>
      </c>
      <c r="E8" s="112">
        <v>33205.345209999999</v>
      </c>
      <c r="F8" s="112">
        <v>26003.845903000001</v>
      </c>
      <c r="G8" s="112">
        <v>28269.848422000003</v>
      </c>
      <c r="H8" s="112">
        <v>30809.460498</v>
      </c>
      <c r="I8" s="112">
        <v>26151.668168</v>
      </c>
      <c r="J8" s="112">
        <v>35170.360881000001</v>
      </c>
      <c r="K8" s="76">
        <v>35701.126441</v>
      </c>
      <c r="L8" s="76">
        <v>35615.034948</v>
      </c>
      <c r="M8" s="76">
        <v>34440.476855000001</v>
      </c>
      <c r="N8" s="76">
        <v>37876.021616999999</v>
      </c>
      <c r="O8" s="76">
        <v>37784.224425</v>
      </c>
      <c r="P8" s="76">
        <v>35668.320165999998</v>
      </c>
      <c r="Q8" s="76" t="s">
        <v>82</v>
      </c>
    </row>
    <row r="9" spans="2:17" x14ac:dyDescent="0.25">
      <c r="B9" s="32" t="s">
        <v>224</v>
      </c>
      <c r="C9" s="111">
        <v>87.435202000000004</v>
      </c>
      <c r="D9" s="111">
        <v>15.855596999999999</v>
      </c>
      <c r="E9" s="111">
        <v>374.20333599999998</v>
      </c>
      <c r="F9" s="111">
        <v>116.957415</v>
      </c>
      <c r="G9" s="111">
        <v>399.47847300000001</v>
      </c>
      <c r="H9" s="111">
        <v>113.701911</v>
      </c>
      <c r="I9" s="111">
        <v>302.22999900000002</v>
      </c>
      <c r="J9" s="111">
        <v>899.74455</v>
      </c>
      <c r="K9" s="77">
        <v>32.005684000000002</v>
      </c>
      <c r="L9" s="77">
        <v>95.4803</v>
      </c>
      <c r="M9" s="77">
        <v>23.225014999999999</v>
      </c>
      <c r="N9" s="77">
        <v>307.85695399999997</v>
      </c>
      <c r="O9" s="77">
        <v>2064.7442689999998</v>
      </c>
      <c r="P9" s="77">
        <v>265.01955599999997</v>
      </c>
      <c r="Q9" s="91" t="s">
        <v>214</v>
      </c>
    </row>
    <row r="10" spans="2:17" x14ac:dyDescent="0.25">
      <c r="B10" s="13"/>
      <c r="C10" s="13"/>
      <c r="D10" s="13"/>
      <c r="E10" s="13"/>
      <c r="F10" s="13"/>
      <c r="G10" s="13"/>
      <c r="H10" s="13"/>
      <c r="I10" s="13"/>
      <c r="J10" s="13"/>
      <c r="K10" s="13"/>
      <c r="L10" s="13"/>
      <c r="M10" s="13"/>
      <c r="N10" s="13"/>
      <c r="O10" s="13"/>
      <c r="P10" s="13"/>
      <c r="Q10" s="13"/>
    </row>
    <row r="11" spans="2:17" x14ac:dyDescent="0.25">
      <c r="B11" s="50" t="s">
        <v>67</v>
      </c>
      <c r="C11" s="50"/>
      <c r="D11" s="50"/>
      <c r="E11" s="50"/>
      <c r="F11" s="50"/>
      <c r="G11" s="50"/>
      <c r="H11" s="50"/>
      <c r="I11" s="50"/>
      <c r="J11" s="50"/>
      <c r="K11" s="89"/>
      <c r="L11" s="89"/>
      <c r="M11" s="89"/>
      <c r="N11" s="89"/>
      <c r="O11" s="89"/>
      <c r="P11" s="89"/>
      <c r="Q11" s="72" t="s">
        <v>66</v>
      </c>
    </row>
    <row r="12" spans="2:17" x14ac:dyDescent="0.25">
      <c r="B12" s="50" t="s">
        <v>133</v>
      </c>
      <c r="C12" s="50"/>
      <c r="D12" s="50"/>
      <c r="E12" s="50"/>
      <c r="F12" s="50"/>
      <c r="G12" s="50"/>
      <c r="H12" s="50"/>
      <c r="I12" s="50"/>
      <c r="J12" s="50"/>
      <c r="Q12" s="72" t="s">
        <v>134</v>
      </c>
    </row>
    <row r="13" spans="2:17" x14ac:dyDescent="0.25">
      <c r="B13" s="50" t="s">
        <v>213</v>
      </c>
      <c r="C13" s="50"/>
      <c r="D13" s="50"/>
      <c r="E13" s="50"/>
      <c r="F13" s="50"/>
      <c r="G13" s="50"/>
      <c r="H13" s="50"/>
      <c r="I13" s="50"/>
      <c r="J13" s="50"/>
      <c r="Q13" s="96" t="s">
        <v>210</v>
      </c>
    </row>
    <row r="14" spans="2:17" ht="6.75" customHeight="1" x14ac:dyDescent="0.25">
      <c r="B14" s="137" t="s">
        <v>217</v>
      </c>
      <c r="C14" s="137"/>
      <c r="D14" s="137"/>
      <c r="E14" s="137"/>
      <c r="F14" s="137"/>
      <c r="G14" s="137"/>
      <c r="H14" s="50"/>
      <c r="I14" s="50"/>
      <c r="M14" s="135" t="s">
        <v>216</v>
      </c>
      <c r="N14" s="135"/>
      <c r="O14" s="135"/>
      <c r="P14" s="135"/>
      <c r="Q14" s="135"/>
    </row>
    <row r="15" spans="2:17" x14ac:dyDescent="0.25">
      <c r="B15" s="137"/>
      <c r="C15" s="137"/>
      <c r="D15" s="137"/>
      <c r="E15" s="137"/>
      <c r="F15" s="137"/>
      <c r="G15" s="137"/>
      <c r="H15" s="50"/>
      <c r="I15" s="50"/>
      <c r="K15" s="78"/>
      <c r="L15" s="78"/>
      <c r="M15" s="135"/>
      <c r="N15" s="135"/>
      <c r="O15" s="135"/>
      <c r="P15" s="135"/>
      <c r="Q15" s="135"/>
    </row>
    <row r="16" spans="2:17" ht="1.5" customHeight="1" x14ac:dyDescent="0.25">
      <c r="B16" s="137"/>
      <c r="C16" s="137"/>
      <c r="D16" s="137"/>
      <c r="E16" s="137"/>
      <c r="F16" s="137"/>
      <c r="G16" s="137"/>
      <c r="H16" s="50"/>
      <c r="I16" s="50"/>
    </row>
    <row r="18" spans="2:16" x14ac:dyDescent="0.25">
      <c r="B18" s="135"/>
      <c r="C18" s="135"/>
      <c r="D18" s="135"/>
      <c r="E18" s="135"/>
      <c r="F18" s="135"/>
    </row>
    <row r="19" spans="2:16" x14ac:dyDescent="0.25">
      <c r="B19" s="135"/>
      <c r="C19" s="135"/>
      <c r="D19" s="135"/>
      <c r="E19" s="135"/>
      <c r="F19" s="135"/>
    </row>
    <row r="20" spans="2:16" x14ac:dyDescent="0.25">
      <c r="K20" s="108"/>
      <c r="L20" s="108"/>
      <c r="M20" s="108"/>
      <c r="N20" s="108"/>
      <c r="O20" s="108"/>
      <c r="P20" s="108"/>
    </row>
    <row r="21" spans="2:16" x14ac:dyDescent="0.25">
      <c r="B21" s="136"/>
      <c r="C21" s="136"/>
      <c r="D21" s="136"/>
      <c r="E21" s="136"/>
      <c r="F21" s="136"/>
      <c r="G21" s="136"/>
      <c r="H21" s="136"/>
      <c r="K21" s="108"/>
      <c r="L21" s="108"/>
      <c r="M21" s="108"/>
      <c r="N21" s="108"/>
      <c r="O21" s="108"/>
      <c r="P21" s="108"/>
    </row>
    <row r="22" spans="2:16" x14ac:dyDescent="0.25">
      <c r="B22" s="136"/>
      <c r="C22" s="136"/>
      <c r="D22" s="136"/>
      <c r="E22" s="136"/>
      <c r="F22" s="136"/>
      <c r="G22" s="136"/>
      <c r="H22" s="136"/>
      <c r="K22" s="108"/>
      <c r="L22" s="108"/>
      <c r="M22" s="108"/>
      <c r="N22" s="108"/>
      <c r="O22" s="108"/>
      <c r="P22" s="108"/>
    </row>
    <row r="23" spans="2:16" x14ac:dyDescent="0.25">
      <c r="B23" s="136"/>
      <c r="C23" s="136"/>
      <c r="D23" s="136"/>
      <c r="E23" s="136"/>
      <c r="F23" s="136"/>
      <c r="G23" s="136"/>
      <c r="H23" s="136"/>
    </row>
    <row r="24" spans="2:16" x14ac:dyDescent="0.25">
      <c r="B24" s="136"/>
      <c r="C24" s="136"/>
      <c r="D24" s="136"/>
      <c r="E24" s="136"/>
      <c r="F24" s="136"/>
      <c r="G24" s="136"/>
      <c r="H24" s="136"/>
    </row>
    <row r="25" spans="2:16" x14ac:dyDescent="0.25">
      <c r="B25" s="136"/>
      <c r="C25" s="136"/>
      <c r="D25" s="136"/>
      <c r="E25" s="136"/>
      <c r="F25" s="136"/>
      <c r="G25" s="136"/>
      <c r="H25" s="136"/>
    </row>
    <row r="26" spans="2:16" x14ac:dyDescent="0.25">
      <c r="B26" s="136"/>
      <c r="C26" s="136"/>
      <c r="D26" s="136"/>
      <c r="E26" s="136"/>
      <c r="F26" s="136"/>
      <c r="G26" s="136"/>
      <c r="H26" s="136"/>
    </row>
    <row r="27" spans="2:16" x14ac:dyDescent="0.25">
      <c r="B27" s="136"/>
      <c r="C27" s="136"/>
      <c r="D27" s="136"/>
      <c r="E27" s="136"/>
      <c r="F27" s="136"/>
      <c r="G27" s="136"/>
      <c r="H27" s="136"/>
    </row>
  </sheetData>
  <mergeCells count="8">
    <mergeCell ref="B18:F19"/>
    <mergeCell ref="B21:H27"/>
    <mergeCell ref="M14:Q15"/>
    <mergeCell ref="B14:G16"/>
    <mergeCell ref="C4:F4"/>
    <mergeCell ref="G4:J4"/>
    <mergeCell ref="K4:N4"/>
    <mergeCell ref="O4:P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BC011-9D66-4ABC-AFF7-B2CD20F21114}">
  <sheetPr codeName="Sheet3"/>
  <dimension ref="B2:Q25"/>
  <sheetViews>
    <sheetView showGridLines="0" zoomScale="120" zoomScaleNormal="120" workbookViewId="0">
      <selection activeCell="Q2" sqref="Q2"/>
    </sheetView>
  </sheetViews>
  <sheetFormatPr defaultColWidth="8.85546875" defaultRowHeight="11.25" x14ac:dyDescent="0.25"/>
  <cols>
    <col min="1" max="1" width="8.85546875" style="50"/>
    <col min="2" max="2" width="14.42578125" style="50" customWidth="1"/>
    <col min="3" max="5" width="10.85546875" style="50" bestFit="1" customWidth="1"/>
    <col min="6" max="6" width="11" style="50" bestFit="1" customWidth="1"/>
    <col min="7" max="7" width="10.5703125" style="50" bestFit="1" customWidth="1"/>
    <col min="8" max="9" width="10.85546875" style="50" bestFit="1" customWidth="1"/>
    <col min="10" max="10" width="11" style="50" bestFit="1" customWidth="1"/>
    <col min="11" max="11" width="10.5703125" style="50" bestFit="1" customWidth="1"/>
    <col min="12" max="13" width="10.85546875" style="50" bestFit="1" customWidth="1"/>
    <col min="14" max="14" width="11" style="50" bestFit="1" customWidth="1"/>
    <col min="15" max="15" width="10.5703125" style="50" bestFit="1" customWidth="1"/>
    <col min="16" max="16" width="12.28515625" style="50" customWidth="1"/>
    <col min="17" max="17" width="10.28515625" style="50" customWidth="1"/>
    <col min="18" max="16384" width="8.85546875" style="50"/>
  </cols>
  <sheetData>
    <row r="2" spans="2:17" ht="15" x14ac:dyDescent="0.25">
      <c r="B2" s="6" t="s">
        <v>236</v>
      </c>
      <c r="C2" s="94"/>
      <c r="D2" s="94"/>
      <c r="E2" s="6"/>
      <c r="F2" s="6"/>
      <c r="G2" s="6"/>
      <c r="H2" s="6"/>
      <c r="I2" s="6"/>
      <c r="J2" s="6"/>
      <c r="L2" s="7"/>
      <c r="M2" s="7"/>
      <c r="N2" s="7"/>
      <c r="P2" s="95"/>
      <c r="Q2" s="145" t="s">
        <v>237</v>
      </c>
    </row>
    <row r="3" spans="2:17" x14ac:dyDescent="0.25">
      <c r="B3" s="30" t="s">
        <v>17</v>
      </c>
      <c r="C3" s="30"/>
      <c r="D3" s="30"/>
      <c r="E3" s="30"/>
      <c r="F3" s="30"/>
      <c r="G3" s="30"/>
      <c r="H3" s="30"/>
      <c r="I3" s="30"/>
      <c r="J3" s="30"/>
      <c r="L3" s="7"/>
      <c r="M3" s="7"/>
      <c r="N3" s="7"/>
      <c r="O3" s="8"/>
      <c r="P3" s="8"/>
      <c r="Q3" s="50" t="s">
        <v>65</v>
      </c>
    </row>
    <row r="4" spans="2:17" x14ac:dyDescent="0.25">
      <c r="B4" s="14" t="s">
        <v>73</v>
      </c>
      <c r="C4" s="138">
        <v>2020</v>
      </c>
      <c r="D4" s="138"/>
      <c r="E4" s="138"/>
      <c r="F4" s="138"/>
      <c r="G4" s="138">
        <v>2021</v>
      </c>
      <c r="H4" s="138"/>
      <c r="I4" s="138"/>
      <c r="J4" s="138"/>
      <c r="K4" s="138">
        <v>2022</v>
      </c>
      <c r="L4" s="138"/>
      <c r="M4" s="138"/>
      <c r="N4" s="138"/>
      <c r="O4" s="139">
        <v>2023</v>
      </c>
      <c r="P4" s="139"/>
      <c r="Q4" s="45" t="s">
        <v>74</v>
      </c>
    </row>
    <row r="5" spans="2:17" x14ac:dyDescent="0.25">
      <c r="B5" s="14" t="s">
        <v>75</v>
      </c>
      <c r="C5" s="45" t="s">
        <v>206</v>
      </c>
      <c r="D5" s="45" t="s">
        <v>207</v>
      </c>
      <c r="E5" s="45" t="s">
        <v>208</v>
      </c>
      <c r="F5" s="45" t="s">
        <v>209</v>
      </c>
      <c r="G5" s="45" t="s">
        <v>206</v>
      </c>
      <c r="H5" s="45" t="s">
        <v>207</v>
      </c>
      <c r="I5" s="45" t="s">
        <v>208</v>
      </c>
      <c r="J5" s="45" t="s">
        <v>209</v>
      </c>
      <c r="K5" s="45" t="s">
        <v>206</v>
      </c>
      <c r="L5" s="45" t="s">
        <v>207</v>
      </c>
      <c r="M5" s="45" t="s">
        <v>208</v>
      </c>
      <c r="N5" s="45" t="s">
        <v>209</v>
      </c>
      <c r="O5" s="45" t="s">
        <v>206</v>
      </c>
      <c r="P5" s="45" t="s">
        <v>207</v>
      </c>
      <c r="Q5" s="9" t="s">
        <v>75</v>
      </c>
    </row>
    <row r="6" spans="2:17" x14ac:dyDescent="0.25">
      <c r="B6" s="46" t="s">
        <v>77</v>
      </c>
      <c r="C6" s="78">
        <f t="shared" ref="C6:O6" si="0">SUM(C7:C9)</f>
        <v>28306.435992999999</v>
      </c>
      <c r="D6" s="78">
        <f t="shared" si="0"/>
        <v>20271.864218999999</v>
      </c>
      <c r="E6" s="78">
        <f t="shared" si="0"/>
        <v>20744.947928000001</v>
      </c>
      <c r="F6" s="78">
        <f t="shared" si="0"/>
        <v>23164.475043999999</v>
      </c>
      <c r="G6" s="78">
        <f t="shared" si="0"/>
        <v>24169.403449999998</v>
      </c>
      <c r="H6" s="78">
        <f t="shared" si="0"/>
        <v>25262.110848999997</v>
      </c>
      <c r="I6" s="78">
        <f t="shared" si="0"/>
        <v>23507.613606000003</v>
      </c>
      <c r="J6" s="78">
        <f t="shared" si="0"/>
        <v>27934.227630000001</v>
      </c>
      <c r="K6" s="78">
        <f t="shared" si="0"/>
        <v>25369.254149</v>
      </c>
      <c r="L6" s="78">
        <f t="shared" si="0"/>
        <v>26044.967739</v>
      </c>
      <c r="M6" s="78">
        <f t="shared" si="0"/>
        <v>30501.480488999998</v>
      </c>
      <c r="N6" s="78">
        <f t="shared" si="0"/>
        <v>32438.930042</v>
      </c>
      <c r="O6" s="78">
        <f t="shared" si="0"/>
        <v>32779.129581000001</v>
      </c>
      <c r="P6" s="78">
        <f>SUM(P7:P9)</f>
        <v>34841.594859000004</v>
      </c>
      <c r="Q6" s="90" t="s">
        <v>78</v>
      </c>
    </row>
    <row r="7" spans="2:17" x14ac:dyDescent="0.25">
      <c r="B7" s="39" t="s">
        <v>79</v>
      </c>
      <c r="C7" s="126">
        <v>116.10671000000001</v>
      </c>
      <c r="D7" s="126">
        <v>110.612015</v>
      </c>
      <c r="E7" s="126">
        <v>88.499510999999998</v>
      </c>
      <c r="F7" s="126">
        <v>141.640086</v>
      </c>
      <c r="G7" s="126">
        <v>117.07655099999999</v>
      </c>
      <c r="H7" s="126">
        <v>117.01073599999999</v>
      </c>
      <c r="I7" s="126">
        <v>125.329398</v>
      </c>
      <c r="J7" s="126">
        <v>185.41208800000001</v>
      </c>
      <c r="K7" s="77">
        <v>183.087875</v>
      </c>
      <c r="L7" s="77">
        <v>133.179959</v>
      </c>
      <c r="M7" s="77">
        <v>126.90628100000001</v>
      </c>
      <c r="N7" s="77">
        <v>253.92748700000001</v>
      </c>
      <c r="O7" s="77">
        <v>153.653458</v>
      </c>
      <c r="P7" s="77">
        <v>157.68457799999999</v>
      </c>
      <c r="Q7" s="91" t="s">
        <v>80</v>
      </c>
    </row>
    <row r="8" spans="2:17" x14ac:dyDescent="0.25">
      <c r="B8" s="40" t="s">
        <v>81</v>
      </c>
      <c r="C8" s="127">
        <v>25487.843735999999</v>
      </c>
      <c r="D8" s="127">
        <v>19053.336873</v>
      </c>
      <c r="E8" s="127">
        <v>19252.769774</v>
      </c>
      <c r="F8" s="127">
        <v>20962.214838</v>
      </c>
      <c r="G8" s="127">
        <v>22492.630466999999</v>
      </c>
      <c r="H8" s="127">
        <v>24191.776494999998</v>
      </c>
      <c r="I8" s="127">
        <v>22404.767229000001</v>
      </c>
      <c r="J8" s="127">
        <v>25453.906963000001</v>
      </c>
      <c r="K8" s="76">
        <v>24389.834290999999</v>
      </c>
      <c r="L8" s="76">
        <v>25069.063563</v>
      </c>
      <c r="M8" s="76">
        <v>29654.512519</v>
      </c>
      <c r="N8" s="76">
        <v>31306.311905999999</v>
      </c>
      <c r="O8" s="76">
        <v>31325.677494</v>
      </c>
      <c r="P8" s="76">
        <v>33114.387236000002</v>
      </c>
      <c r="Q8" s="92" t="s">
        <v>82</v>
      </c>
    </row>
    <row r="9" spans="2:17" x14ac:dyDescent="0.25">
      <c r="B9" s="39" t="s">
        <v>223</v>
      </c>
      <c r="C9" s="126">
        <v>2702.4855470000002</v>
      </c>
      <c r="D9" s="126">
        <v>1107.9153309999999</v>
      </c>
      <c r="E9" s="126">
        <v>1403.678643</v>
      </c>
      <c r="F9" s="126">
        <v>2060.62012</v>
      </c>
      <c r="G9" s="126">
        <v>1559.696432</v>
      </c>
      <c r="H9" s="126">
        <v>953.32361800000001</v>
      </c>
      <c r="I9" s="126">
        <v>977.51697899999999</v>
      </c>
      <c r="J9" s="126">
        <v>2294.9085789999999</v>
      </c>
      <c r="K9" s="77">
        <v>796.33198300000004</v>
      </c>
      <c r="L9" s="77">
        <v>842.72421699999995</v>
      </c>
      <c r="M9" s="77">
        <v>720.061689</v>
      </c>
      <c r="N9" s="77">
        <v>878.69064900000001</v>
      </c>
      <c r="O9" s="77">
        <v>1299.7986289999999</v>
      </c>
      <c r="P9" s="77">
        <v>1569.5230449999999</v>
      </c>
      <c r="Q9" s="91" t="s">
        <v>220</v>
      </c>
    </row>
    <row r="10" spans="2:17" s="89" customFormat="1" x14ac:dyDescent="0.25">
      <c r="B10" s="13"/>
      <c r="C10" s="13"/>
      <c r="D10" s="13"/>
      <c r="E10" s="13"/>
      <c r="F10" s="13"/>
      <c r="G10" s="13"/>
      <c r="H10" s="13"/>
      <c r="I10" s="13"/>
      <c r="J10" s="13"/>
      <c r="K10" s="13"/>
      <c r="L10" s="13"/>
      <c r="M10" s="13"/>
      <c r="N10" s="13"/>
      <c r="O10" s="13"/>
      <c r="P10" s="13"/>
    </row>
    <row r="11" spans="2:17" s="89" customFormat="1" x14ac:dyDescent="0.25">
      <c r="B11" s="50" t="s">
        <v>67</v>
      </c>
      <c r="C11" s="93"/>
      <c r="D11" s="93"/>
      <c r="E11" s="93"/>
      <c r="F11" s="93"/>
      <c r="G11" s="93"/>
      <c r="H11" s="93"/>
      <c r="I11" s="93"/>
      <c r="J11" s="93"/>
      <c r="Q11" s="72" t="s">
        <v>66</v>
      </c>
    </row>
    <row r="12" spans="2:17" x14ac:dyDescent="0.25">
      <c r="B12" s="50" t="s">
        <v>133</v>
      </c>
      <c r="Q12" s="72" t="s">
        <v>134</v>
      </c>
    </row>
    <row r="13" spans="2:17" ht="2.25" customHeight="1" x14ac:dyDescent="0.25">
      <c r="B13" s="137" t="s">
        <v>222</v>
      </c>
      <c r="C13" s="137"/>
      <c r="D13" s="137"/>
      <c r="E13" s="137"/>
      <c r="F13" s="137"/>
      <c r="G13" s="137"/>
      <c r="M13" s="135" t="s">
        <v>221</v>
      </c>
      <c r="N13" s="135"/>
      <c r="O13" s="135"/>
      <c r="P13" s="135"/>
      <c r="Q13" s="135"/>
    </row>
    <row r="14" spans="2:17" x14ac:dyDescent="0.25">
      <c r="B14" s="137"/>
      <c r="C14" s="137"/>
      <c r="D14" s="137"/>
      <c r="E14" s="137"/>
      <c r="F14" s="137"/>
      <c r="G14" s="137"/>
      <c r="M14" s="135"/>
      <c r="N14" s="135"/>
      <c r="O14" s="135"/>
      <c r="P14" s="135"/>
      <c r="Q14" s="135"/>
    </row>
    <row r="15" spans="2:17" x14ac:dyDescent="0.25">
      <c r="B15" s="137"/>
      <c r="C15" s="137"/>
      <c r="D15" s="137"/>
      <c r="E15" s="137"/>
      <c r="F15" s="137"/>
      <c r="G15" s="137"/>
      <c r="K15" s="78"/>
      <c r="L15" s="78"/>
      <c r="M15" s="135"/>
      <c r="N15" s="135"/>
      <c r="O15" s="135"/>
      <c r="P15" s="135"/>
      <c r="Q15" s="135"/>
    </row>
    <row r="20" spans="3:16" ht="15" x14ac:dyDescent="0.25">
      <c r="C20" s="133"/>
      <c r="D20" s="133"/>
      <c r="E20" s="133"/>
      <c r="F20" s="133"/>
      <c r="G20" s="133"/>
      <c r="H20" s="133"/>
      <c r="I20" s="133"/>
      <c r="J20" s="133"/>
      <c r="K20" s="133"/>
      <c r="L20" s="133"/>
      <c r="M20" s="133"/>
      <c r="N20" s="133"/>
      <c r="O20" s="133"/>
      <c r="P20" s="133"/>
    </row>
    <row r="21" spans="3:16" ht="15" x14ac:dyDescent="0.25">
      <c r="C21" s="109"/>
      <c r="D21" s="109"/>
      <c r="E21" s="109"/>
      <c r="F21" s="109"/>
      <c r="G21" s="109"/>
      <c r="H21" s="109"/>
      <c r="I21" s="109"/>
      <c r="J21" s="109"/>
      <c r="K21" s="109"/>
      <c r="L21" s="109"/>
      <c r="M21" s="109"/>
      <c r="N21" s="109"/>
      <c r="O21" s="109"/>
      <c r="P21" s="109"/>
    </row>
    <row r="22" spans="3:16" ht="15" x14ac:dyDescent="0.25">
      <c r="C22" s="109"/>
      <c r="D22" s="109"/>
      <c r="E22" s="109"/>
      <c r="F22" s="109"/>
      <c r="G22" s="109"/>
      <c r="H22" s="109"/>
      <c r="I22" s="109"/>
      <c r="J22" s="109"/>
      <c r="K22" s="109"/>
      <c r="L22" s="109"/>
      <c r="M22" s="109"/>
      <c r="N22" s="109"/>
      <c r="O22" s="109"/>
      <c r="P22" s="109"/>
    </row>
    <row r="24" spans="3:16" x14ac:dyDescent="0.25">
      <c r="C24" s="103"/>
      <c r="D24" s="103"/>
      <c r="E24" s="103"/>
      <c r="F24" s="103"/>
      <c r="G24" s="103"/>
      <c r="H24" s="103"/>
      <c r="I24" s="103"/>
      <c r="J24" s="103"/>
      <c r="K24" s="103"/>
      <c r="L24" s="103"/>
      <c r="M24" s="103"/>
      <c r="N24" s="103"/>
    </row>
    <row r="25" spans="3:16" x14ac:dyDescent="0.25">
      <c r="C25" s="103"/>
    </row>
  </sheetData>
  <mergeCells count="6">
    <mergeCell ref="C4:F4"/>
    <mergeCell ref="G4:J4"/>
    <mergeCell ref="K4:N4"/>
    <mergeCell ref="O4:P4"/>
    <mergeCell ref="M13:Q15"/>
    <mergeCell ref="B13:G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0DC36-6CAF-40B3-AEC4-09CA5CD53DAE}">
  <sheetPr codeName="Sheet4"/>
  <dimension ref="B2:S70"/>
  <sheetViews>
    <sheetView showGridLines="0" zoomScale="90" zoomScaleNormal="90" workbookViewId="0">
      <selection activeCell="P40" sqref="P40"/>
    </sheetView>
  </sheetViews>
  <sheetFormatPr defaultColWidth="8.85546875" defaultRowHeight="11.25" x14ac:dyDescent="0.25"/>
  <cols>
    <col min="1" max="1" width="8.85546875" style="50"/>
    <col min="2" max="2" width="13.42578125" style="50" customWidth="1"/>
    <col min="3" max="3" width="62.28515625" style="50" customWidth="1"/>
    <col min="4" max="4" width="10" style="50" bestFit="1" customWidth="1"/>
    <col min="5" max="5" width="10.42578125" style="50" bestFit="1" customWidth="1"/>
    <col min="6" max="6" width="10.5703125" style="50" bestFit="1" customWidth="1"/>
    <col min="7" max="7" width="10.42578125" style="50" bestFit="1" customWidth="1"/>
    <col min="8" max="8" width="10" style="50" bestFit="1" customWidth="1"/>
    <col min="9" max="9" width="10.42578125" style="50" bestFit="1" customWidth="1"/>
    <col min="10" max="10" width="10.5703125" style="50" bestFit="1" customWidth="1"/>
    <col min="11" max="11" width="10.42578125" style="50" bestFit="1" customWidth="1"/>
    <col min="12" max="12" width="10" style="50" bestFit="1" customWidth="1"/>
    <col min="13" max="13" width="10.42578125" style="50" bestFit="1" customWidth="1"/>
    <col min="14" max="14" width="10.5703125" style="50" bestFit="1" customWidth="1"/>
    <col min="15" max="15" width="10.42578125" style="50" bestFit="1" customWidth="1"/>
    <col min="16" max="16" width="10" style="50" bestFit="1" customWidth="1"/>
    <col min="17" max="17" width="10.42578125" style="50" customWidth="1"/>
    <col min="18" max="18" width="37.5703125" style="50" customWidth="1"/>
    <col min="19" max="16384" width="8.85546875" style="50"/>
  </cols>
  <sheetData>
    <row r="2" spans="2:19" ht="15" customHeight="1" x14ac:dyDescent="0.25">
      <c r="B2" s="6" t="s">
        <v>234</v>
      </c>
      <c r="C2" s="101"/>
      <c r="D2" s="101"/>
      <c r="E2" s="101"/>
      <c r="F2" s="101"/>
      <c r="G2" s="101"/>
      <c r="H2" s="101"/>
      <c r="I2" s="101"/>
      <c r="J2" s="101"/>
      <c r="K2" s="101"/>
      <c r="L2" s="146" t="s">
        <v>235</v>
      </c>
      <c r="M2" s="146"/>
      <c r="N2" s="146"/>
      <c r="O2" s="146"/>
      <c r="P2" s="146"/>
      <c r="Q2" s="146"/>
      <c r="R2" s="146"/>
      <c r="S2" s="146"/>
    </row>
    <row r="3" spans="2:19" x14ac:dyDescent="0.25">
      <c r="B3" s="30" t="s">
        <v>17</v>
      </c>
      <c r="S3" s="50" t="s">
        <v>65</v>
      </c>
    </row>
    <row r="4" spans="2:19" x14ac:dyDescent="0.25">
      <c r="B4" s="14" t="s">
        <v>73</v>
      </c>
      <c r="C4" s="34" t="s">
        <v>183</v>
      </c>
      <c r="D4" s="138">
        <v>2020</v>
      </c>
      <c r="E4" s="138"/>
      <c r="F4" s="138"/>
      <c r="G4" s="138"/>
      <c r="H4" s="138">
        <v>2021</v>
      </c>
      <c r="I4" s="138"/>
      <c r="J4" s="138"/>
      <c r="K4" s="138"/>
      <c r="L4" s="138">
        <v>2022</v>
      </c>
      <c r="M4" s="138"/>
      <c r="N4" s="138"/>
      <c r="O4" s="138"/>
      <c r="P4" s="139">
        <v>2023</v>
      </c>
      <c r="Q4" s="139"/>
      <c r="R4" s="45" t="s">
        <v>182</v>
      </c>
      <c r="S4" s="33" t="s">
        <v>74</v>
      </c>
    </row>
    <row r="5" spans="2:19" x14ac:dyDescent="0.25">
      <c r="B5" s="14" t="s">
        <v>75</v>
      </c>
      <c r="C5" s="34" t="s">
        <v>75</v>
      </c>
      <c r="D5" s="45" t="s">
        <v>206</v>
      </c>
      <c r="E5" s="45" t="s">
        <v>207</v>
      </c>
      <c r="F5" s="45" t="s">
        <v>208</v>
      </c>
      <c r="G5" s="45" t="s">
        <v>209</v>
      </c>
      <c r="H5" s="45" t="s">
        <v>206</v>
      </c>
      <c r="I5" s="45" t="s">
        <v>207</v>
      </c>
      <c r="J5" s="45" t="s">
        <v>208</v>
      </c>
      <c r="K5" s="45" t="s">
        <v>209</v>
      </c>
      <c r="L5" s="45" t="s">
        <v>206</v>
      </c>
      <c r="M5" s="45" t="s">
        <v>207</v>
      </c>
      <c r="N5" s="45" t="s">
        <v>208</v>
      </c>
      <c r="O5" s="45" t="s">
        <v>209</v>
      </c>
      <c r="P5" s="45" t="s">
        <v>206</v>
      </c>
      <c r="Q5" s="45" t="s">
        <v>207</v>
      </c>
      <c r="R5" s="9" t="s">
        <v>75</v>
      </c>
      <c r="S5" s="33" t="s">
        <v>75</v>
      </c>
    </row>
    <row r="6" spans="2:19" x14ac:dyDescent="0.25">
      <c r="B6" s="10" t="s">
        <v>77</v>
      </c>
      <c r="C6" s="10" t="s">
        <v>75</v>
      </c>
      <c r="D6" s="121">
        <f t="shared" ref="D6:Q6" si="0">D7+D14+D21</f>
        <v>26620.430556000003</v>
      </c>
      <c r="E6" s="121">
        <f t="shared" si="0"/>
        <v>21043.4899</v>
      </c>
      <c r="F6" s="121">
        <f t="shared" si="0"/>
        <v>34184.888625</v>
      </c>
      <c r="G6" s="121">
        <f t="shared" si="0"/>
        <v>26870.960915000003</v>
      </c>
      <c r="H6" s="121">
        <f t="shared" si="0"/>
        <v>29344.507290999998</v>
      </c>
      <c r="I6" s="121">
        <f t="shared" si="0"/>
        <v>31537.288181000004</v>
      </c>
      <c r="J6" s="121">
        <f t="shared" si="0"/>
        <v>26913.778078000003</v>
      </c>
      <c r="K6" s="121">
        <f t="shared" si="0"/>
        <v>36533.800215999996</v>
      </c>
      <c r="L6" s="121">
        <f t="shared" si="0"/>
        <v>36148.246732000007</v>
      </c>
      <c r="M6" s="121">
        <f t="shared" si="0"/>
        <v>36372.722436000004</v>
      </c>
      <c r="N6" s="121">
        <f t="shared" si="0"/>
        <v>34876.042272000006</v>
      </c>
      <c r="O6" s="121">
        <f t="shared" si="0"/>
        <v>38683.140764000003</v>
      </c>
      <c r="P6" s="121">
        <f t="shared" si="0"/>
        <v>40350.129679999998</v>
      </c>
      <c r="Q6" s="121">
        <f t="shared" si="0"/>
        <v>36392.374501999999</v>
      </c>
      <c r="R6" s="15" t="s">
        <v>75</v>
      </c>
      <c r="S6" s="15" t="s">
        <v>78</v>
      </c>
    </row>
    <row r="7" spans="2:19" x14ac:dyDescent="0.25">
      <c r="B7" s="16" t="s">
        <v>79</v>
      </c>
      <c r="C7" s="16"/>
      <c r="D7" s="122">
        <f>SUM(D8:D13)</f>
        <v>843.99407299999996</v>
      </c>
      <c r="E7" s="122">
        <f t="shared" ref="E7:Q7" si="1">SUM(E8:E13)</f>
        <v>377.26192399999991</v>
      </c>
      <c r="F7" s="122">
        <f t="shared" si="1"/>
        <v>605.34007900000006</v>
      </c>
      <c r="G7" s="122">
        <f t="shared" si="1"/>
        <v>750.15759700000001</v>
      </c>
      <c r="H7" s="122">
        <f t="shared" si="1"/>
        <v>675.18039600000009</v>
      </c>
      <c r="I7" s="122">
        <f t="shared" si="1"/>
        <v>614.12577199999998</v>
      </c>
      <c r="J7" s="122">
        <f t="shared" si="1"/>
        <v>459.87991099999999</v>
      </c>
      <c r="K7" s="122">
        <f t="shared" si="1"/>
        <v>463.69478500000002</v>
      </c>
      <c r="L7" s="122">
        <f t="shared" si="1"/>
        <v>415.11460699999998</v>
      </c>
      <c r="M7" s="122">
        <f t="shared" si="1"/>
        <v>662.20718800000009</v>
      </c>
      <c r="N7" s="122">
        <f t="shared" si="1"/>
        <v>412.34040200000004</v>
      </c>
      <c r="O7" s="122">
        <f t="shared" si="1"/>
        <v>499.26219299999997</v>
      </c>
      <c r="P7" s="122">
        <f t="shared" si="1"/>
        <v>501.16098600000004</v>
      </c>
      <c r="Q7" s="122">
        <f t="shared" si="1"/>
        <v>459.03478000000001</v>
      </c>
      <c r="R7" s="17"/>
      <c r="S7" s="17" t="s">
        <v>80</v>
      </c>
    </row>
    <row r="8" spans="2:19" x14ac:dyDescent="0.25">
      <c r="B8" s="31" t="s">
        <v>75</v>
      </c>
      <c r="C8" s="31" t="s">
        <v>136</v>
      </c>
      <c r="D8" s="123">
        <v>454.41783999999996</v>
      </c>
      <c r="E8" s="123">
        <v>335.90179099999995</v>
      </c>
      <c r="F8" s="123">
        <v>389.37367499999999</v>
      </c>
      <c r="G8" s="123">
        <v>622.02922799999999</v>
      </c>
      <c r="H8" s="123">
        <v>549.22416599999997</v>
      </c>
      <c r="I8" s="123">
        <v>577.11634800000002</v>
      </c>
      <c r="J8" s="123">
        <v>430.60404199999999</v>
      </c>
      <c r="K8" s="123">
        <v>390.22343899999998</v>
      </c>
      <c r="L8" s="123">
        <v>319.63171</v>
      </c>
      <c r="M8" s="123">
        <v>278.28306700000002</v>
      </c>
      <c r="N8" s="123">
        <v>287.14436699999999</v>
      </c>
      <c r="O8" s="123">
        <v>304.61609499999997</v>
      </c>
      <c r="P8" s="123">
        <v>278.99244399999998</v>
      </c>
      <c r="Q8" s="123">
        <v>315.03233499999999</v>
      </c>
      <c r="R8" s="21" t="s">
        <v>152</v>
      </c>
      <c r="S8" s="21" t="s">
        <v>75</v>
      </c>
    </row>
    <row r="9" spans="2:19" x14ac:dyDescent="0.25">
      <c r="B9" s="32" t="s">
        <v>75</v>
      </c>
      <c r="C9" s="32" t="s">
        <v>142</v>
      </c>
      <c r="D9" s="124">
        <v>326.222284</v>
      </c>
      <c r="E9" s="124">
        <v>4.5041790000000006</v>
      </c>
      <c r="F9" s="124">
        <v>180.826559</v>
      </c>
      <c r="G9" s="124">
        <v>81.104403999999988</v>
      </c>
      <c r="H9" s="124">
        <v>75.076375999999996</v>
      </c>
      <c r="I9" s="124">
        <v>3.9044840000000001</v>
      </c>
      <c r="J9" s="124">
        <v>2.556317</v>
      </c>
      <c r="K9" s="124">
        <v>16.162147000000001</v>
      </c>
      <c r="L9" s="124">
        <v>23.658099</v>
      </c>
      <c r="M9" s="124">
        <v>327.452787</v>
      </c>
      <c r="N9" s="124">
        <v>57.800781000000001</v>
      </c>
      <c r="O9" s="124">
        <v>45.528981000000002</v>
      </c>
      <c r="P9" s="124">
        <v>54.128314000000003</v>
      </c>
      <c r="Q9" s="124">
        <v>61.259554000000001</v>
      </c>
      <c r="R9" s="18" t="s">
        <v>143</v>
      </c>
      <c r="S9" s="18" t="s">
        <v>75</v>
      </c>
    </row>
    <row r="10" spans="2:19" x14ac:dyDescent="0.25">
      <c r="B10" s="31" t="s">
        <v>75</v>
      </c>
      <c r="C10" s="31" t="s">
        <v>137</v>
      </c>
      <c r="D10" s="123">
        <v>13.945085000000001</v>
      </c>
      <c r="E10" s="123">
        <v>10.633022</v>
      </c>
      <c r="F10" s="123">
        <v>11.459192999999999</v>
      </c>
      <c r="G10" s="123">
        <v>10.292050999999999</v>
      </c>
      <c r="H10" s="123">
        <v>9.3184810000000002</v>
      </c>
      <c r="I10" s="123">
        <v>5.1206429999999994</v>
      </c>
      <c r="J10" s="123">
        <v>5.4588039999999998</v>
      </c>
      <c r="K10" s="123">
        <v>12.741558000000001</v>
      </c>
      <c r="L10" s="123">
        <v>11.199142999999999</v>
      </c>
      <c r="M10" s="123">
        <v>6.7699369999999996</v>
      </c>
      <c r="N10" s="123">
        <v>16.502632999999999</v>
      </c>
      <c r="O10" s="123">
        <v>77.340795</v>
      </c>
      <c r="P10" s="123">
        <v>76.430287000000007</v>
      </c>
      <c r="Q10" s="123">
        <v>32.958137999999998</v>
      </c>
      <c r="R10" s="21" t="s">
        <v>148</v>
      </c>
      <c r="S10" s="21" t="s">
        <v>75</v>
      </c>
    </row>
    <row r="11" spans="2:19" x14ac:dyDescent="0.25">
      <c r="B11" s="32" t="s">
        <v>75</v>
      </c>
      <c r="C11" s="32" t="s">
        <v>139</v>
      </c>
      <c r="D11" s="124">
        <v>27.045348999999998</v>
      </c>
      <c r="E11" s="124">
        <v>3.7895400000000001</v>
      </c>
      <c r="F11" s="124">
        <v>7.3941680000000005</v>
      </c>
      <c r="G11" s="124">
        <v>18.298994</v>
      </c>
      <c r="H11" s="124">
        <v>14.823964999999999</v>
      </c>
      <c r="I11" s="124">
        <v>11.93674</v>
      </c>
      <c r="J11" s="124">
        <v>9.1115500000000011</v>
      </c>
      <c r="K11" s="124">
        <v>26.981282999999998</v>
      </c>
      <c r="L11" s="124">
        <v>39.847968999999999</v>
      </c>
      <c r="M11" s="124">
        <v>15.713851</v>
      </c>
      <c r="N11" s="124">
        <v>13.039445000000001</v>
      </c>
      <c r="O11" s="124">
        <v>24.88965</v>
      </c>
      <c r="P11" s="124">
        <v>47.531621000000001</v>
      </c>
      <c r="Q11" s="124">
        <v>24.98067</v>
      </c>
      <c r="R11" s="18" t="s">
        <v>154</v>
      </c>
      <c r="S11" s="18" t="s">
        <v>75</v>
      </c>
    </row>
    <row r="12" spans="2:19" x14ac:dyDescent="0.25">
      <c r="B12" s="31" t="s">
        <v>75</v>
      </c>
      <c r="C12" s="31" t="s">
        <v>149</v>
      </c>
      <c r="D12" s="123">
        <v>7.1182369999999997</v>
      </c>
      <c r="E12" s="123">
        <v>15.053294000000001</v>
      </c>
      <c r="F12" s="123">
        <v>7.9560710000000006</v>
      </c>
      <c r="G12" s="123">
        <v>6.9584910000000004</v>
      </c>
      <c r="H12" s="123">
        <v>13.587379</v>
      </c>
      <c r="I12" s="123">
        <v>7.4243959999999998</v>
      </c>
      <c r="J12" s="123">
        <v>7.1787380000000001</v>
      </c>
      <c r="K12" s="123">
        <v>9.9320219999999999</v>
      </c>
      <c r="L12" s="123">
        <v>14.406779</v>
      </c>
      <c r="M12" s="123">
        <v>24.445273999999998</v>
      </c>
      <c r="N12" s="123">
        <v>27.436285999999999</v>
      </c>
      <c r="O12" s="123">
        <v>27.449735999999998</v>
      </c>
      <c r="P12" s="123">
        <v>26.950013999999999</v>
      </c>
      <c r="Q12" s="123">
        <v>12.471374000000001</v>
      </c>
      <c r="R12" s="21" t="s">
        <v>150</v>
      </c>
      <c r="S12" s="21" t="s">
        <v>75</v>
      </c>
    </row>
    <row r="13" spans="2:19" x14ac:dyDescent="0.25">
      <c r="B13" s="32" t="s">
        <v>75</v>
      </c>
      <c r="C13" s="32" t="s">
        <v>85</v>
      </c>
      <c r="D13" s="124">
        <v>15.245277999999999</v>
      </c>
      <c r="E13" s="124">
        <v>7.3800979999999994</v>
      </c>
      <c r="F13" s="124">
        <v>8.3304130000000001</v>
      </c>
      <c r="G13" s="124">
        <v>11.474428999999999</v>
      </c>
      <c r="H13" s="124">
        <v>13.150029000000002</v>
      </c>
      <c r="I13" s="124">
        <v>8.6231609999999996</v>
      </c>
      <c r="J13" s="124">
        <v>4.9704600000000001</v>
      </c>
      <c r="K13" s="124">
        <v>7.6543360000000007</v>
      </c>
      <c r="L13" s="124">
        <v>6.3709069999999999</v>
      </c>
      <c r="M13" s="124">
        <v>9.5422720000000005</v>
      </c>
      <c r="N13" s="124">
        <v>10.41689</v>
      </c>
      <c r="O13" s="124">
        <v>19.436936000000003</v>
      </c>
      <c r="P13" s="124">
        <v>17.128305999999998</v>
      </c>
      <c r="Q13" s="124">
        <v>12.332709000000001</v>
      </c>
      <c r="R13" s="18" t="s">
        <v>86</v>
      </c>
      <c r="S13" s="18" t="s">
        <v>75</v>
      </c>
    </row>
    <row r="14" spans="2:19" x14ac:dyDescent="0.25">
      <c r="B14" s="10" t="s">
        <v>81</v>
      </c>
      <c r="C14" s="10"/>
      <c r="D14" s="125">
        <f>SUM(D15:D20)</f>
        <v>25689.001281000001</v>
      </c>
      <c r="E14" s="125">
        <f t="shared" ref="E14:Q14" si="2">SUM(E15:E20)</f>
        <v>20650.372379</v>
      </c>
      <c r="F14" s="125">
        <f t="shared" si="2"/>
        <v>33205.345209999999</v>
      </c>
      <c r="G14" s="125">
        <f t="shared" si="2"/>
        <v>26003.845903000001</v>
      </c>
      <c r="H14" s="125">
        <f t="shared" si="2"/>
        <v>28269.848421999999</v>
      </c>
      <c r="I14" s="125">
        <f t="shared" si="2"/>
        <v>30809.460498000004</v>
      </c>
      <c r="J14" s="125">
        <f t="shared" si="2"/>
        <v>26151.668168000004</v>
      </c>
      <c r="K14" s="125">
        <f t="shared" si="2"/>
        <v>35170.360880999993</v>
      </c>
      <c r="L14" s="125">
        <f t="shared" si="2"/>
        <v>35701.126441</v>
      </c>
      <c r="M14" s="125">
        <f t="shared" si="2"/>
        <v>35615.034948</v>
      </c>
      <c r="N14" s="125">
        <f t="shared" si="2"/>
        <v>34440.476855000001</v>
      </c>
      <c r="O14" s="125">
        <f t="shared" si="2"/>
        <v>37876.021616999999</v>
      </c>
      <c r="P14" s="125">
        <f t="shared" si="2"/>
        <v>37784.224424999993</v>
      </c>
      <c r="Q14" s="125">
        <f t="shared" si="2"/>
        <v>35668.320165999998</v>
      </c>
      <c r="R14" s="19"/>
      <c r="S14" s="19" t="s">
        <v>82</v>
      </c>
    </row>
    <row r="15" spans="2:19" x14ac:dyDescent="0.25">
      <c r="B15" s="32"/>
      <c r="C15" s="32" t="s">
        <v>144</v>
      </c>
      <c r="D15" s="124">
        <v>5074.1460799999995</v>
      </c>
      <c r="E15" s="124">
        <v>2619.9845740000001</v>
      </c>
      <c r="F15" s="124">
        <v>3903.5171</v>
      </c>
      <c r="G15" s="124">
        <v>5546.6714930000007</v>
      </c>
      <c r="H15" s="124">
        <v>5303.0934159999997</v>
      </c>
      <c r="I15" s="124">
        <v>5662.3956229999994</v>
      </c>
      <c r="J15" s="124">
        <v>5569.9806710000003</v>
      </c>
      <c r="K15" s="124">
        <v>7458.6681280000003</v>
      </c>
      <c r="L15" s="124">
        <v>7202.6974790000004</v>
      </c>
      <c r="M15" s="124">
        <v>7481.0754900000002</v>
      </c>
      <c r="N15" s="124">
        <v>7147.6374759999999</v>
      </c>
      <c r="O15" s="124">
        <v>6391.2429050000001</v>
      </c>
      <c r="P15" s="124">
        <v>6462.6636039999994</v>
      </c>
      <c r="Q15" s="124">
        <v>11924.681525</v>
      </c>
      <c r="R15" s="18" t="s">
        <v>145</v>
      </c>
      <c r="S15" s="18" t="s">
        <v>75</v>
      </c>
    </row>
    <row r="16" spans="2:19" x14ac:dyDescent="0.25">
      <c r="B16" s="31"/>
      <c r="C16" s="31" t="s">
        <v>142</v>
      </c>
      <c r="D16" s="123">
        <v>2905.2887069999997</v>
      </c>
      <c r="E16" s="123">
        <v>7162.6789559999997</v>
      </c>
      <c r="F16" s="123">
        <v>13913.268968</v>
      </c>
      <c r="G16" s="123">
        <v>3933.5884540000002</v>
      </c>
      <c r="H16" s="123">
        <v>4522.677087</v>
      </c>
      <c r="I16" s="123">
        <v>7261.7013360000001</v>
      </c>
      <c r="J16" s="123">
        <v>3826.3747100000001</v>
      </c>
      <c r="K16" s="123">
        <v>4938.681904</v>
      </c>
      <c r="L16" s="123">
        <v>8345.201876000001</v>
      </c>
      <c r="M16" s="123">
        <v>8410.1667569999991</v>
      </c>
      <c r="N16" s="123">
        <v>7160.1713019999997</v>
      </c>
      <c r="O16" s="123">
        <v>12244.149737</v>
      </c>
      <c r="P16" s="123">
        <v>13601.901007999999</v>
      </c>
      <c r="Q16" s="123">
        <v>5781.312465</v>
      </c>
      <c r="R16" s="21" t="s">
        <v>143</v>
      </c>
      <c r="S16" s="21" t="s">
        <v>75</v>
      </c>
    </row>
    <row r="17" spans="2:19" x14ac:dyDescent="0.25">
      <c r="B17" s="32"/>
      <c r="C17" s="32" t="s">
        <v>146</v>
      </c>
      <c r="D17" s="124">
        <v>3686.0667359999998</v>
      </c>
      <c r="E17" s="124">
        <v>2074.9542919999999</v>
      </c>
      <c r="F17" s="124">
        <v>4541.2829940000001</v>
      </c>
      <c r="G17" s="124">
        <v>4979.1545190000006</v>
      </c>
      <c r="H17" s="124">
        <v>4126.1029120000003</v>
      </c>
      <c r="I17" s="124">
        <v>3781.236367</v>
      </c>
      <c r="J17" s="124">
        <v>3141.4862929999999</v>
      </c>
      <c r="K17" s="124">
        <v>6838.3347979999999</v>
      </c>
      <c r="L17" s="124">
        <v>4102.2454070000003</v>
      </c>
      <c r="M17" s="124">
        <v>5084.3884309999994</v>
      </c>
      <c r="N17" s="124">
        <v>5231.7997610000002</v>
      </c>
      <c r="O17" s="124">
        <v>3372.6168430000002</v>
      </c>
      <c r="P17" s="124">
        <v>3090.5254099999997</v>
      </c>
      <c r="Q17" s="124">
        <v>3893.5868110000001</v>
      </c>
      <c r="R17" s="18" t="s">
        <v>147</v>
      </c>
      <c r="S17" s="18" t="s">
        <v>75</v>
      </c>
    </row>
    <row r="18" spans="2:19" x14ac:dyDescent="0.25">
      <c r="B18" s="31"/>
      <c r="C18" s="31" t="s">
        <v>137</v>
      </c>
      <c r="D18" s="123">
        <v>2969.8632349999998</v>
      </c>
      <c r="E18" s="123">
        <v>1961.68948</v>
      </c>
      <c r="F18" s="123">
        <v>3149.7303319999996</v>
      </c>
      <c r="G18" s="123">
        <v>2802.476897</v>
      </c>
      <c r="H18" s="123">
        <v>2421.5785959999998</v>
      </c>
      <c r="I18" s="123">
        <v>2576.4505910000003</v>
      </c>
      <c r="J18" s="123">
        <v>2642.6691799999999</v>
      </c>
      <c r="K18" s="123">
        <v>4085.9929040000002</v>
      </c>
      <c r="L18" s="123">
        <v>3481.4816629999996</v>
      </c>
      <c r="M18" s="123">
        <v>3599.1566899999998</v>
      </c>
      <c r="N18" s="123">
        <v>3609.3289049999998</v>
      </c>
      <c r="O18" s="123">
        <v>3689.4721440000003</v>
      </c>
      <c r="P18" s="123">
        <v>3028.7871909999999</v>
      </c>
      <c r="Q18" s="123">
        <v>3228.6723159999997</v>
      </c>
      <c r="R18" s="21" t="s">
        <v>148</v>
      </c>
      <c r="S18" s="21" t="s">
        <v>75</v>
      </c>
    </row>
    <row r="19" spans="2:19" x14ac:dyDescent="0.25">
      <c r="B19" s="32"/>
      <c r="C19" s="32" t="s">
        <v>136</v>
      </c>
      <c r="D19" s="124">
        <v>4061.5991370000002</v>
      </c>
      <c r="E19" s="124">
        <v>2521.500771</v>
      </c>
      <c r="F19" s="124">
        <v>2383.2035650000003</v>
      </c>
      <c r="G19" s="124">
        <v>2482.1704380000001</v>
      </c>
      <c r="H19" s="124">
        <v>4374.7917959999995</v>
      </c>
      <c r="I19" s="124">
        <v>3423.9771470000001</v>
      </c>
      <c r="J19" s="124">
        <v>2816.6534830000001</v>
      </c>
      <c r="K19" s="124">
        <v>3210.0963039999997</v>
      </c>
      <c r="L19" s="124">
        <v>3299.4087609999997</v>
      </c>
      <c r="M19" s="124">
        <v>2144.28613</v>
      </c>
      <c r="N19" s="124">
        <v>2708.2722760000001</v>
      </c>
      <c r="O19" s="124">
        <v>3162.0849159999998</v>
      </c>
      <c r="P19" s="124">
        <v>2462.760773</v>
      </c>
      <c r="Q19" s="124">
        <v>2321.641243</v>
      </c>
      <c r="R19" s="18" t="s">
        <v>152</v>
      </c>
      <c r="S19" s="18" t="s">
        <v>75</v>
      </c>
    </row>
    <row r="20" spans="2:19" x14ac:dyDescent="0.25">
      <c r="B20" s="31" t="s">
        <v>75</v>
      </c>
      <c r="C20" s="31" t="s">
        <v>85</v>
      </c>
      <c r="D20" s="123">
        <v>6992.0373859999991</v>
      </c>
      <c r="E20" s="123">
        <v>4309.5643060000002</v>
      </c>
      <c r="F20" s="123">
        <v>5314.3422509999991</v>
      </c>
      <c r="G20" s="123">
        <v>6259.7841019999987</v>
      </c>
      <c r="H20" s="123">
        <v>7521.6046150000002</v>
      </c>
      <c r="I20" s="123">
        <v>8103.699434000001</v>
      </c>
      <c r="J20" s="123">
        <v>8154.503831</v>
      </c>
      <c r="K20" s="123">
        <v>8638.5868429999973</v>
      </c>
      <c r="L20" s="123">
        <v>9270.0912549999994</v>
      </c>
      <c r="M20" s="123">
        <v>8895.9614500000007</v>
      </c>
      <c r="N20" s="123">
        <v>8583.2671350000001</v>
      </c>
      <c r="O20" s="123">
        <v>9016.4550719999988</v>
      </c>
      <c r="P20" s="123">
        <v>9137.5864390000006</v>
      </c>
      <c r="Q20" s="123">
        <v>8518.4258060000011</v>
      </c>
      <c r="R20" s="21" t="s">
        <v>86</v>
      </c>
      <c r="S20" s="21" t="s">
        <v>75</v>
      </c>
    </row>
    <row r="21" spans="2:19" x14ac:dyDescent="0.25">
      <c r="B21" s="16" t="s">
        <v>83</v>
      </c>
      <c r="C21" s="16"/>
      <c r="D21" s="122">
        <f>SUM(D22:D27)</f>
        <v>87.435202000000004</v>
      </c>
      <c r="E21" s="122">
        <f t="shared" ref="E21:Q21" si="3">SUM(E22:E27)</f>
        <v>15.855597000000001</v>
      </c>
      <c r="F21" s="122">
        <f t="shared" si="3"/>
        <v>374.20333599999998</v>
      </c>
      <c r="G21" s="122">
        <f t="shared" si="3"/>
        <v>116.957415</v>
      </c>
      <c r="H21" s="122">
        <f t="shared" si="3"/>
        <v>399.47847299999995</v>
      </c>
      <c r="I21" s="122">
        <f t="shared" si="3"/>
        <v>113.701911</v>
      </c>
      <c r="J21" s="122">
        <f t="shared" si="3"/>
        <v>302.22999899999996</v>
      </c>
      <c r="K21" s="122">
        <f t="shared" si="3"/>
        <v>899.74455</v>
      </c>
      <c r="L21" s="122">
        <f t="shared" si="3"/>
        <v>32.005684000000002</v>
      </c>
      <c r="M21" s="122">
        <f t="shared" si="3"/>
        <v>95.4803</v>
      </c>
      <c r="N21" s="122">
        <f t="shared" si="3"/>
        <v>23.225014999999999</v>
      </c>
      <c r="O21" s="122">
        <f t="shared" si="3"/>
        <v>307.85695400000003</v>
      </c>
      <c r="P21" s="122">
        <f t="shared" si="3"/>
        <v>2064.7442689999993</v>
      </c>
      <c r="Q21" s="122">
        <f t="shared" si="3"/>
        <v>265.01955599999991</v>
      </c>
      <c r="R21" s="17"/>
      <c r="S21" s="17" t="s">
        <v>84</v>
      </c>
    </row>
    <row r="22" spans="2:19" x14ac:dyDescent="0.25">
      <c r="B22" s="31" t="s">
        <v>75</v>
      </c>
      <c r="C22" s="31" t="s">
        <v>135</v>
      </c>
      <c r="D22" s="123">
        <v>74.157906999999994</v>
      </c>
      <c r="E22" s="123">
        <v>5.3767999999999996E-2</v>
      </c>
      <c r="F22" s="123">
        <v>1.4104730000000001</v>
      </c>
      <c r="G22" s="123">
        <v>73.001643000000001</v>
      </c>
      <c r="H22" s="123">
        <v>375.21925699999997</v>
      </c>
      <c r="I22" s="123">
        <v>95.685600999999991</v>
      </c>
      <c r="J22" s="123">
        <v>8.0537050000000008</v>
      </c>
      <c r="K22" s="123">
        <v>861.36634700000002</v>
      </c>
      <c r="L22" s="123">
        <v>1.708574</v>
      </c>
      <c r="M22" s="123">
        <v>48.472939000000004</v>
      </c>
      <c r="N22" s="123">
        <v>0.69440400000000002</v>
      </c>
      <c r="O22" s="123">
        <v>255.67661200000001</v>
      </c>
      <c r="P22" s="123">
        <v>2021.690834</v>
      </c>
      <c r="Q22" s="123">
        <v>233.01947699999999</v>
      </c>
      <c r="R22" s="21" t="s">
        <v>151</v>
      </c>
      <c r="S22" s="21" t="s">
        <v>75</v>
      </c>
    </row>
    <row r="23" spans="2:19" x14ac:dyDescent="0.25">
      <c r="B23" s="32" t="s">
        <v>75</v>
      </c>
      <c r="C23" s="32" t="s">
        <v>136</v>
      </c>
      <c r="D23" s="124">
        <v>0.99368699999999999</v>
      </c>
      <c r="E23" s="124">
        <v>1.9876799999999999</v>
      </c>
      <c r="F23" s="124">
        <v>8.2671779999999995</v>
      </c>
      <c r="G23" s="124">
        <v>13.979410999999999</v>
      </c>
      <c r="H23" s="124">
        <v>4.776618</v>
      </c>
      <c r="I23" s="124">
        <v>3.2997009999999998</v>
      </c>
      <c r="J23" s="124">
        <v>7.5784039999999999</v>
      </c>
      <c r="K23" s="124">
        <v>5.8655040000000005</v>
      </c>
      <c r="L23" s="124">
        <v>9.29739</v>
      </c>
      <c r="M23" s="124">
        <v>23.852148</v>
      </c>
      <c r="N23" s="124">
        <v>11.194999000000001</v>
      </c>
      <c r="O23" s="124">
        <v>13.41479</v>
      </c>
      <c r="P23" s="124">
        <v>32.263829000000001</v>
      </c>
      <c r="Q23" s="124">
        <v>17.746424000000001</v>
      </c>
      <c r="R23" s="18" t="s">
        <v>152</v>
      </c>
      <c r="S23" s="18" t="s">
        <v>75</v>
      </c>
    </row>
    <row r="24" spans="2:19" x14ac:dyDescent="0.25">
      <c r="B24" s="31" t="s">
        <v>75</v>
      </c>
      <c r="C24" s="31" t="s">
        <v>138</v>
      </c>
      <c r="D24" s="123">
        <v>0.77932800000000002</v>
      </c>
      <c r="E24" s="123">
        <v>0.239563</v>
      </c>
      <c r="F24" s="123">
        <v>5.2313999999999999E-2</v>
      </c>
      <c r="G24" s="123">
        <v>1.8942570000000001</v>
      </c>
      <c r="H24" s="123">
        <v>6.5609000000000001E-2</v>
      </c>
      <c r="I24" s="123">
        <v>5.3828000000000001E-2</v>
      </c>
      <c r="J24" s="123">
        <v>0.37159900000000001</v>
      </c>
      <c r="K24" s="123">
        <v>10.73179</v>
      </c>
      <c r="L24" s="123">
        <v>6.1785589999999999</v>
      </c>
      <c r="M24" s="123">
        <v>13.519233</v>
      </c>
      <c r="N24" s="123">
        <v>1.9982489999999999</v>
      </c>
      <c r="O24" s="123">
        <v>29.957616000000002</v>
      </c>
      <c r="P24" s="123">
        <v>2.1409579999999999</v>
      </c>
      <c r="Q24" s="123">
        <v>6.3812420000000003</v>
      </c>
      <c r="R24" s="21" t="s">
        <v>153</v>
      </c>
      <c r="S24" s="21" t="s">
        <v>75</v>
      </c>
    </row>
    <row r="25" spans="2:19" x14ac:dyDescent="0.25">
      <c r="B25" s="32" t="s">
        <v>75</v>
      </c>
      <c r="C25" s="32" t="s">
        <v>137</v>
      </c>
      <c r="D25" s="124">
        <v>3.474688</v>
      </c>
      <c r="E25" s="124">
        <v>0.98863499999999993</v>
      </c>
      <c r="F25" s="124">
        <v>345.535528</v>
      </c>
      <c r="G25" s="124">
        <v>0.233876</v>
      </c>
      <c r="H25" s="124">
        <v>10.815246</v>
      </c>
      <c r="I25" s="124">
        <v>1.700647</v>
      </c>
      <c r="J25" s="124">
        <v>4.3519360000000002</v>
      </c>
      <c r="K25" s="124">
        <v>7.5671520000000001</v>
      </c>
      <c r="L25" s="124">
        <v>3.1337989999999998</v>
      </c>
      <c r="M25" s="124">
        <v>3.8802160000000003</v>
      </c>
      <c r="N25" s="124">
        <v>3.294969</v>
      </c>
      <c r="O25" s="124">
        <v>3.6341350000000001</v>
      </c>
      <c r="P25" s="124">
        <v>4.7619679999999995</v>
      </c>
      <c r="Q25" s="124">
        <v>6.355486</v>
      </c>
      <c r="R25" s="18" t="s">
        <v>148</v>
      </c>
      <c r="S25" s="18" t="s">
        <v>75</v>
      </c>
    </row>
    <row r="26" spans="2:19" x14ac:dyDescent="0.25">
      <c r="B26" s="31" t="s">
        <v>75</v>
      </c>
      <c r="C26" s="31" t="s">
        <v>146</v>
      </c>
      <c r="D26" s="123">
        <v>0.59925200000000001</v>
      </c>
      <c r="E26" s="123">
        <v>4.0055160000000001</v>
      </c>
      <c r="F26" s="123">
        <v>3.68E-4</v>
      </c>
      <c r="G26" s="123">
        <v>6.1903E-2</v>
      </c>
      <c r="H26" s="123">
        <v>1.261E-3</v>
      </c>
      <c r="I26" s="123">
        <v>1.6127900000000002</v>
      </c>
      <c r="J26" s="123">
        <v>9.2459E-2</v>
      </c>
      <c r="K26" s="123">
        <v>2.4609489999999998</v>
      </c>
      <c r="L26" s="123">
        <v>1.6294629999999999</v>
      </c>
      <c r="M26" s="123">
        <v>2.3453000000000002E-2</v>
      </c>
      <c r="N26" s="123">
        <v>7.2972000000000009E-2</v>
      </c>
      <c r="O26" s="123">
        <v>3.4120210000000002</v>
      </c>
      <c r="P26" s="123">
        <v>4.5155000000000001E-2</v>
      </c>
      <c r="Q26" s="123">
        <v>0.773312</v>
      </c>
      <c r="R26" s="21" t="s">
        <v>147</v>
      </c>
      <c r="S26" s="21" t="s">
        <v>75</v>
      </c>
    </row>
    <row r="27" spans="2:19" x14ac:dyDescent="0.25">
      <c r="B27" s="32" t="s">
        <v>75</v>
      </c>
      <c r="C27" s="32" t="s">
        <v>85</v>
      </c>
      <c r="D27" s="124">
        <v>7.4303400000000002</v>
      </c>
      <c r="E27" s="124">
        <v>8.5804350000000014</v>
      </c>
      <c r="F27" s="124">
        <v>18.937474999999999</v>
      </c>
      <c r="G27" s="124">
        <v>27.786325000000001</v>
      </c>
      <c r="H27" s="124">
        <v>8.6004820000000013</v>
      </c>
      <c r="I27" s="124">
        <v>11.349343999999999</v>
      </c>
      <c r="J27" s="124">
        <v>281.78189599999996</v>
      </c>
      <c r="K27" s="124">
        <v>11.752807999999998</v>
      </c>
      <c r="L27" s="124">
        <v>10.057898999999999</v>
      </c>
      <c r="M27" s="124">
        <v>5.7323110000000002</v>
      </c>
      <c r="N27" s="124">
        <v>5.9694219999999989</v>
      </c>
      <c r="O27" s="124">
        <v>1.7617799999999999</v>
      </c>
      <c r="P27" s="124">
        <v>3.8415249999999994</v>
      </c>
      <c r="Q27" s="124">
        <v>0.74361500000000003</v>
      </c>
      <c r="R27" s="18" t="s">
        <v>86</v>
      </c>
      <c r="S27" s="18" t="s">
        <v>75</v>
      </c>
    </row>
    <row r="28" spans="2:19" s="89" customFormat="1" x14ac:dyDescent="0.25">
      <c r="B28" s="8"/>
      <c r="C28" s="8"/>
      <c r="D28" s="8"/>
      <c r="E28" s="8"/>
      <c r="F28" s="8"/>
      <c r="G28" s="8"/>
      <c r="H28" s="8"/>
      <c r="I28" s="8"/>
      <c r="J28" s="8"/>
      <c r="K28" s="8"/>
      <c r="L28" s="8"/>
      <c r="M28" s="8"/>
      <c r="N28" s="8"/>
      <c r="O28" s="8"/>
      <c r="P28" s="8"/>
      <c r="Q28" s="8"/>
    </row>
    <row r="29" spans="2:19" s="89" customFormat="1" x14ac:dyDescent="0.25">
      <c r="B29" s="50" t="s">
        <v>67</v>
      </c>
      <c r="C29" s="50"/>
      <c r="D29" s="50"/>
      <c r="E29" s="50"/>
      <c r="F29" s="50"/>
      <c r="G29" s="50"/>
      <c r="H29" s="50"/>
      <c r="I29" s="50"/>
      <c r="J29" s="50"/>
      <c r="K29" s="50"/>
      <c r="L29" s="50"/>
      <c r="M29" s="50"/>
      <c r="N29" s="50"/>
      <c r="O29" s="50"/>
      <c r="P29" s="50"/>
      <c r="Q29" s="50"/>
      <c r="S29" s="72" t="s">
        <v>66</v>
      </c>
    </row>
    <row r="30" spans="2:19" s="89" customFormat="1" x14ac:dyDescent="0.25">
      <c r="B30" s="50" t="s">
        <v>133</v>
      </c>
      <c r="C30" s="50"/>
      <c r="D30" s="50"/>
      <c r="E30" s="50"/>
      <c r="F30" s="50"/>
      <c r="G30" s="50"/>
      <c r="H30" s="50"/>
      <c r="I30" s="50"/>
      <c r="J30" s="50"/>
      <c r="K30" s="50"/>
      <c r="L30" s="50"/>
      <c r="M30" s="50"/>
      <c r="N30" s="50"/>
      <c r="O30" s="50"/>
      <c r="P30" s="50"/>
      <c r="Q30" s="50"/>
      <c r="S30" s="72" t="s">
        <v>134</v>
      </c>
    </row>
    <row r="31" spans="2:19" x14ac:dyDescent="0.25">
      <c r="B31" s="50" t="s">
        <v>213</v>
      </c>
      <c r="S31" s="96" t="s">
        <v>210</v>
      </c>
    </row>
    <row r="32" spans="2:19" x14ac:dyDescent="0.25">
      <c r="R32" s="96"/>
    </row>
    <row r="33" spans="12:17" x14ac:dyDescent="0.25">
      <c r="L33" s="102"/>
      <c r="M33" s="102"/>
      <c r="N33" s="102"/>
      <c r="O33" s="102"/>
      <c r="P33" s="102"/>
      <c r="Q33" s="102"/>
    </row>
    <row r="34" spans="12:17" x14ac:dyDescent="0.25">
      <c r="L34" s="102"/>
      <c r="M34" s="102"/>
      <c r="N34" s="102"/>
      <c r="O34" s="102"/>
      <c r="P34" s="102"/>
      <c r="Q34" s="102"/>
    </row>
    <row r="35" spans="12:17" x14ac:dyDescent="0.25">
      <c r="L35" s="102"/>
      <c r="M35" s="102"/>
      <c r="N35" s="102"/>
      <c r="O35" s="102"/>
      <c r="P35" s="102"/>
      <c r="Q35" s="102"/>
    </row>
    <row r="36" spans="12:17" x14ac:dyDescent="0.25">
      <c r="L36" s="102"/>
      <c r="M36" s="102"/>
      <c r="N36" s="102"/>
      <c r="O36" s="102"/>
      <c r="P36" s="102"/>
      <c r="Q36" s="102"/>
    </row>
    <row r="37" spans="12:17" x14ac:dyDescent="0.25">
      <c r="L37" s="102"/>
      <c r="M37" s="102"/>
      <c r="N37" s="102"/>
      <c r="O37" s="102"/>
      <c r="P37" s="102"/>
      <c r="Q37" s="102"/>
    </row>
    <row r="38" spans="12:17" x14ac:dyDescent="0.25">
      <c r="L38" s="102"/>
      <c r="M38" s="102"/>
      <c r="N38" s="102"/>
      <c r="O38" s="102"/>
      <c r="P38" s="102"/>
      <c r="Q38" s="102"/>
    </row>
    <row r="39" spans="12:17" x14ac:dyDescent="0.25">
      <c r="L39" s="102"/>
      <c r="M39" s="102"/>
      <c r="N39" s="102"/>
      <c r="O39" s="102"/>
      <c r="P39" s="102"/>
      <c r="Q39" s="102"/>
    </row>
    <row r="40" spans="12:17" x14ac:dyDescent="0.25">
      <c r="L40" s="102"/>
      <c r="M40" s="102"/>
      <c r="N40" s="102"/>
      <c r="O40" s="102"/>
      <c r="P40" s="102"/>
      <c r="Q40" s="102"/>
    </row>
    <row r="41" spans="12:17" x14ac:dyDescent="0.25">
      <c r="L41" s="102"/>
      <c r="M41" s="102"/>
      <c r="N41" s="102"/>
      <c r="O41" s="102"/>
      <c r="P41" s="102"/>
      <c r="Q41" s="102"/>
    </row>
    <row r="42" spans="12:17" x14ac:dyDescent="0.25">
      <c r="L42" s="102"/>
      <c r="M42" s="102"/>
      <c r="N42" s="102"/>
      <c r="O42" s="102"/>
      <c r="P42" s="102"/>
      <c r="Q42" s="102"/>
    </row>
    <row r="43" spans="12:17" x14ac:dyDescent="0.25">
      <c r="L43" s="102"/>
      <c r="M43" s="102"/>
      <c r="N43" s="102"/>
      <c r="O43" s="102"/>
      <c r="P43" s="102"/>
      <c r="Q43" s="102"/>
    </row>
    <row r="44" spans="12:17" x14ac:dyDescent="0.25">
      <c r="L44" s="102"/>
      <c r="M44" s="102"/>
      <c r="N44" s="102"/>
      <c r="O44" s="102"/>
      <c r="P44" s="102"/>
      <c r="Q44" s="102"/>
    </row>
    <row r="45" spans="12:17" x14ac:dyDescent="0.25">
      <c r="L45" s="102"/>
      <c r="M45" s="102"/>
      <c r="N45" s="102"/>
      <c r="O45" s="102"/>
      <c r="P45" s="102"/>
      <c r="Q45" s="102"/>
    </row>
    <row r="46" spans="12:17" x14ac:dyDescent="0.25">
      <c r="L46" s="102"/>
      <c r="M46" s="102"/>
      <c r="N46" s="102"/>
      <c r="O46" s="102"/>
      <c r="P46" s="102"/>
      <c r="Q46" s="102"/>
    </row>
    <row r="47" spans="12:17" x14ac:dyDescent="0.25">
      <c r="L47" s="102"/>
      <c r="M47" s="102"/>
      <c r="N47" s="102"/>
      <c r="O47" s="102"/>
      <c r="P47" s="102"/>
      <c r="Q47" s="102"/>
    </row>
    <row r="48" spans="12:17" x14ac:dyDescent="0.25">
      <c r="L48" s="102"/>
      <c r="M48" s="102"/>
      <c r="N48" s="102"/>
      <c r="O48" s="102"/>
      <c r="P48" s="102"/>
      <c r="Q48" s="102"/>
    </row>
    <row r="49" spans="12:17" x14ac:dyDescent="0.25">
      <c r="L49" s="102"/>
      <c r="M49" s="102"/>
      <c r="N49" s="102"/>
      <c r="O49" s="102"/>
      <c r="P49" s="102"/>
      <c r="Q49" s="102"/>
    </row>
    <row r="50" spans="12:17" x14ac:dyDescent="0.25">
      <c r="L50" s="102"/>
      <c r="M50" s="102"/>
      <c r="N50" s="102"/>
      <c r="O50" s="102"/>
      <c r="P50" s="102"/>
      <c r="Q50" s="102"/>
    </row>
    <row r="51" spans="12:17" x14ac:dyDescent="0.25">
      <c r="L51" s="102"/>
      <c r="M51" s="102"/>
      <c r="N51" s="102"/>
      <c r="O51" s="102"/>
      <c r="P51" s="102"/>
      <c r="Q51" s="102"/>
    </row>
    <row r="52" spans="12:17" x14ac:dyDescent="0.25">
      <c r="L52" s="102"/>
      <c r="M52" s="102"/>
      <c r="N52" s="102"/>
      <c r="O52" s="102"/>
      <c r="P52" s="102"/>
      <c r="Q52" s="102"/>
    </row>
    <row r="53" spans="12:17" x14ac:dyDescent="0.25">
      <c r="L53" s="102"/>
      <c r="M53" s="102"/>
      <c r="N53" s="102"/>
      <c r="O53" s="102"/>
      <c r="P53" s="102"/>
      <c r="Q53" s="102"/>
    </row>
    <row r="54" spans="12:17" x14ac:dyDescent="0.25">
      <c r="L54" s="102"/>
      <c r="M54" s="102"/>
      <c r="N54" s="102"/>
      <c r="O54" s="102"/>
      <c r="P54" s="102"/>
      <c r="Q54" s="102"/>
    </row>
    <row r="55" spans="12:17" x14ac:dyDescent="0.25">
      <c r="L55" s="102"/>
      <c r="M55" s="102"/>
      <c r="N55" s="102"/>
      <c r="O55" s="102"/>
      <c r="P55" s="102"/>
      <c r="Q55" s="102"/>
    </row>
    <row r="56" spans="12:17" x14ac:dyDescent="0.25">
      <c r="L56" s="102"/>
      <c r="M56" s="102"/>
      <c r="N56" s="102"/>
      <c r="O56" s="102"/>
      <c r="P56" s="102"/>
      <c r="Q56" s="102"/>
    </row>
    <row r="57" spans="12:17" x14ac:dyDescent="0.25">
      <c r="L57" s="102"/>
      <c r="M57" s="102"/>
      <c r="N57" s="102"/>
      <c r="O57" s="102"/>
      <c r="P57" s="102"/>
      <c r="Q57" s="102"/>
    </row>
    <row r="58" spans="12:17" x14ac:dyDescent="0.25">
      <c r="L58" s="102"/>
      <c r="M58" s="102"/>
      <c r="N58" s="102"/>
      <c r="O58" s="102"/>
      <c r="P58" s="102"/>
      <c r="Q58" s="102"/>
    </row>
    <row r="59" spans="12:17" x14ac:dyDescent="0.25">
      <c r="L59" s="102"/>
      <c r="M59" s="102"/>
      <c r="N59" s="102"/>
      <c r="O59" s="102"/>
      <c r="P59" s="102"/>
      <c r="Q59" s="102"/>
    </row>
    <row r="60" spans="12:17" x14ac:dyDescent="0.25">
      <c r="L60" s="102"/>
      <c r="M60" s="102"/>
      <c r="N60" s="102"/>
      <c r="O60" s="102"/>
      <c r="P60" s="102"/>
      <c r="Q60" s="102"/>
    </row>
    <row r="61" spans="12:17" x14ac:dyDescent="0.25">
      <c r="L61" s="102"/>
      <c r="M61" s="102"/>
      <c r="N61" s="102"/>
      <c r="O61" s="102"/>
      <c r="P61" s="102"/>
      <c r="Q61" s="102"/>
    </row>
    <row r="62" spans="12:17" x14ac:dyDescent="0.25">
      <c r="L62" s="102"/>
      <c r="M62" s="102"/>
      <c r="N62" s="102"/>
      <c r="O62" s="102"/>
      <c r="P62" s="102"/>
      <c r="Q62" s="102"/>
    </row>
    <row r="63" spans="12:17" x14ac:dyDescent="0.25">
      <c r="L63" s="102"/>
      <c r="M63" s="102"/>
      <c r="N63" s="102"/>
      <c r="O63" s="102"/>
      <c r="P63" s="102"/>
      <c r="Q63" s="102"/>
    </row>
    <row r="64" spans="12:17" x14ac:dyDescent="0.25">
      <c r="L64" s="102"/>
      <c r="M64" s="102"/>
      <c r="N64" s="102"/>
      <c r="O64" s="102"/>
      <c r="P64" s="102"/>
      <c r="Q64" s="102"/>
    </row>
    <row r="65" spans="12:17" x14ac:dyDescent="0.25">
      <c r="L65" s="102"/>
      <c r="M65" s="102"/>
      <c r="N65" s="102"/>
      <c r="O65" s="102"/>
      <c r="P65" s="102"/>
      <c r="Q65" s="102"/>
    </row>
    <row r="66" spans="12:17" x14ac:dyDescent="0.25">
      <c r="L66" s="102"/>
      <c r="M66" s="102"/>
      <c r="N66" s="102"/>
      <c r="O66" s="102"/>
      <c r="P66" s="102"/>
      <c r="Q66" s="102"/>
    </row>
    <row r="67" spans="12:17" x14ac:dyDescent="0.25">
      <c r="L67" s="102"/>
      <c r="M67" s="102"/>
      <c r="N67" s="102"/>
      <c r="O67" s="102"/>
      <c r="P67" s="102"/>
      <c r="Q67" s="102"/>
    </row>
    <row r="68" spans="12:17" x14ac:dyDescent="0.25">
      <c r="L68" s="102"/>
      <c r="M68" s="102"/>
      <c r="N68" s="102"/>
      <c r="O68" s="102"/>
      <c r="P68" s="102"/>
      <c r="Q68" s="102"/>
    </row>
    <row r="69" spans="12:17" x14ac:dyDescent="0.25">
      <c r="L69" s="102"/>
      <c r="M69" s="102"/>
      <c r="N69" s="102"/>
      <c r="O69" s="102"/>
      <c r="P69" s="102"/>
      <c r="Q69" s="102"/>
    </row>
    <row r="70" spans="12:17" x14ac:dyDescent="0.25">
      <c r="L70" s="102"/>
      <c r="M70" s="102"/>
      <c r="N70" s="102"/>
      <c r="O70" s="102"/>
      <c r="P70" s="102"/>
      <c r="Q70" s="102"/>
    </row>
  </sheetData>
  <mergeCells count="5">
    <mergeCell ref="L2:S2"/>
    <mergeCell ref="D4:G4"/>
    <mergeCell ref="H4:K4"/>
    <mergeCell ref="L4:O4"/>
    <mergeCell ref="P4:Q4"/>
  </mergeCells>
  <phoneticPr fontId="6"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sheetPr codeName="Sheet5"/>
  <dimension ref="B2:S45"/>
  <sheetViews>
    <sheetView showGridLines="0" zoomScale="90" zoomScaleNormal="90" workbookViewId="0">
      <selection activeCell="C35" sqref="C35"/>
    </sheetView>
  </sheetViews>
  <sheetFormatPr defaultColWidth="8.85546875" defaultRowHeight="11.25" x14ac:dyDescent="0.25"/>
  <cols>
    <col min="1" max="1" width="8.85546875" style="50"/>
    <col min="2" max="2" width="12.42578125" style="50" customWidth="1"/>
    <col min="3" max="3" width="63.5703125" style="50" customWidth="1"/>
    <col min="4" max="4" width="10" style="50" bestFit="1" customWidth="1"/>
    <col min="5" max="5" width="10.42578125" style="50" bestFit="1" customWidth="1"/>
    <col min="6" max="6" width="10.5703125" style="50" bestFit="1" customWidth="1"/>
    <col min="7" max="7" width="10.42578125" style="50" bestFit="1" customWidth="1"/>
    <col min="8" max="8" width="10" style="50" bestFit="1" customWidth="1"/>
    <col min="9" max="9" width="10.42578125" style="50" bestFit="1" customWidth="1"/>
    <col min="10" max="10" width="10.5703125" style="50" bestFit="1" customWidth="1"/>
    <col min="11" max="11" width="10.42578125" style="50" bestFit="1" customWidth="1"/>
    <col min="12" max="12" width="10" style="50" bestFit="1" customWidth="1"/>
    <col min="13" max="13" width="10.42578125" style="50" bestFit="1" customWidth="1"/>
    <col min="14" max="14" width="10.5703125" style="50" bestFit="1" customWidth="1"/>
    <col min="15" max="15" width="10.42578125" style="50" bestFit="1" customWidth="1"/>
    <col min="16" max="16" width="10" style="50" bestFit="1" customWidth="1"/>
    <col min="17" max="17" width="10.42578125" style="50" bestFit="1" customWidth="1"/>
    <col min="18" max="18" width="41.5703125" style="50" customWidth="1"/>
    <col min="19" max="16384" width="8.85546875" style="50"/>
  </cols>
  <sheetData>
    <row r="2" spans="2:19" ht="15" customHeight="1" x14ac:dyDescent="0.25">
      <c r="B2" s="6" t="s">
        <v>233</v>
      </c>
      <c r="C2" s="101"/>
      <c r="D2" s="101"/>
      <c r="E2" s="101"/>
      <c r="F2" s="101"/>
      <c r="G2" s="101"/>
      <c r="H2" s="101"/>
      <c r="I2" s="101"/>
      <c r="J2" s="101"/>
      <c r="K2" s="101"/>
      <c r="L2" s="101"/>
      <c r="M2" s="101"/>
      <c r="N2" s="140" t="s">
        <v>211</v>
      </c>
      <c r="O2" s="140"/>
      <c r="P2" s="140"/>
      <c r="Q2" s="140"/>
      <c r="R2" s="140"/>
      <c r="S2" s="87" t="s">
        <v>25</v>
      </c>
    </row>
    <row r="3" spans="2:19" ht="11.25" customHeight="1" x14ac:dyDescent="0.25">
      <c r="B3" s="30" t="s">
        <v>17</v>
      </c>
      <c r="C3" s="101"/>
      <c r="D3" s="101"/>
      <c r="E3" s="101"/>
      <c r="N3" s="101"/>
      <c r="O3" s="101"/>
      <c r="P3" s="101"/>
      <c r="Q3" s="101"/>
      <c r="R3" s="101"/>
      <c r="S3" s="50" t="s">
        <v>65</v>
      </c>
    </row>
    <row r="4" spans="2:19" x14ac:dyDescent="0.25">
      <c r="B4" s="14" t="s">
        <v>73</v>
      </c>
      <c r="C4" s="34" t="s">
        <v>140</v>
      </c>
      <c r="D4" s="138">
        <v>2020</v>
      </c>
      <c r="E4" s="138"/>
      <c r="F4" s="138"/>
      <c r="G4" s="138"/>
      <c r="H4" s="138">
        <v>2021</v>
      </c>
      <c r="I4" s="138"/>
      <c r="J4" s="138"/>
      <c r="K4" s="138"/>
      <c r="L4" s="138">
        <v>2022</v>
      </c>
      <c r="M4" s="138"/>
      <c r="N4" s="138"/>
      <c r="O4" s="138"/>
      <c r="P4" s="139">
        <v>2023</v>
      </c>
      <c r="Q4" s="139"/>
      <c r="R4" s="45" t="s">
        <v>141</v>
      </c>
      <c r="S4" s="33" t="s">
        <v>74</v>
      </c>
    </row>
    <row r="5" spans="2:19" x14ac:dyDescent="0.25">
      <c r="B5" s="14" t="s">
        <v>75</v>
      </c>
      <c r="C5" s="34" t="s">
        <v>75</v>
      </c>
      <c r="D5" s="45" t="s">
        <v>206</v>
      </c>
      <c r="E5" s="45" t="s">
        <v>207</v>
      </c>
      <c r="F5" s="45" t="s">
        <v>208</v>
      </c>
      <c r="G5" s="45" t="s">
        <v>209</v>
      </c>
      <c r="H5" s="45" t="s">
        <v>206</v>
      </c>
      <c r="I5" s="45" t="s">
        <v>207</v>
      </c>
      <c r="J5" s="45" t="s">
        <v>208</v>
      </c>
      <c r="K5" s="45" t="s">
        <v>209</v>
      </c>
      <c r="L5" s="45" t="s">
        <v>206</v>
      </c>
      <c r="M5" s="45" t="s">
        <v>207</v>
      </c>
      <c r="N5" s="45" t="s">
        <v>208</v>
      </c>
      <c r="O5" s="45" t="s">
        <v>209</v>
      </c>
      <c r="P5" s="45" t="s">
        <v>206</v>
      </c>
      <c r="Q5" s="45" t="s">
        <v>207</v>
      </c>
      <c r="R5" s="9" t="s">
        <v>75</v>
      </c>
      <c r="S5" s="33" t="s">
        <v>75</v>
      </c>
    </row>
    <row r="6" spans="2:19" x14ac:dyDescent="0.25">
      <c r="B6" s="10" t="s">
        <v>77</v>
      </c>
      <c r="C6" s="10" t="s">
        <v>75</v>
      </c>
      <c r="D6" s="121">
        <f t="shared" ref="D6:Q6" si="0">D7+D14+D21</f>
        <v>28306.435993000003</v>
      </c>
      <c r="E6" s="121">
        <f t="shared" si="0"/>
        <v>20271.864218999999</v>
      </c>
      <c r="F6" s="121">
        <f t="shared" si="0"/>
        <v>20744.947928000001</v>
      </c>
      <c r="G6" s="121">
        <f t="shared" si="0"/>
        <v>23164.475043999999</v>
      </c>
      <c r="H6" s="121">
        <f t="shared" si="0"/>
        <v>24169.403449999998</v>
      </c>
      <c r="I6" s="121">
        <f t="shared" si="0"/>
        <v>25262.110848999997</v>
      </c>
      <c r="J6" s="121">
        <f t="shared" si="0"/>
        <v>23507.613605999999</v>
      </c>
      <c r="K6" s="121">
        <f t="shared" si="0"/>
        <v>27934.227630000001</v>
      </c>
      <c r="L6" s="121">
        <f t="shared" si="0"/>
        <v>25369.254149</v>
      </c>
      <c r="M6" s="121">
        <f t="shared" si="0"/>
        <v>26044.967739000003</v>
      </c>
      <c r="N6" s="121">
        <f t="shared" si="0"/>
        <v>30501.480488999998</v>
      </c>
      <c r="O6" s="121">
        <f t="shared" si="0"/>
        <v>32438.930041999996</v>
      </c>
      <c r="P6" s="121">
        <f t="shared" si="0"/>
        <v>32779.129581000001</v>
      </c>
      <c r="Q6" s="121">
        <f t="shared" si="0"/>
        <v>34841.594858999997</v>
      </c>
      <c r="R6" s="15" t="s">
        <v>75</v>
      </c>
      <c r="S6" s="15" t="s">
        <v>78</v>
      </c>
    </row>
    <row r="7" spans="2:19" x14ac:dyDescent="0.25">
      <c r="B7" s="16" t="s">
        <v>79</v>
      </c>
      <c r="C7" s="16"/>
      <c r="D7" s="122">
        <f>SUM(D8:D13)</f>
        <v>116.10670999999999</v>
      </c>
      <c r="E7" s="122">
        <f t="shared" ref="E7:Q7" si="1">SUM(E8:E13)</f>
        <v>110.612015</v>
      </c>
      <c r="F7" s="122">
        <f t="shared" si="1"/>
        <v>88.499511000000012</v>
      </c>
      <c r="G7" s="122">
        <f t="shared" si="1"/>
        <v>141.640086</v>
      </c>
      <c r="H7" s="122">
        <f t="shared" si="1"/>
        <v>117.07655099999999</v>
      </c>
      <c r="I7" s="122">
        <f t="shared" si="1"/>
        <v>117.01073600000001</v>
      </c>
      <c r="J7" s="122">
        <f t="shared" si="1"/>
        <v>125.329398</v>
      </c>
      <c r="K7" s="122">
        <f t="shared" si="1"/>
        <v>185.41208800000004</v>
      </c>
      <c r="L7" s="122">
        <f t="shared" si="1"/>
        <v>183.08787500000003</v>
      </c>
      <c r="M7" s="122">
        <f t="shared" si="1"/>
        <v>133.179959</v>
      </c>
      <c r="N7" s="122">
        <f t="shared" si="1"/>
        <v>126.90628099999998</v>
      </c>
      <c r="O7" s="122">
        <f t="shared" si="1"/>
        <v>253.92748699999999</v>
      </c>
      <c r="P7" s="122">
        <f t="shared" si="1"/>
        <v>153.653458</v>
      </c>
      <c r="Q7" s="122">
        <f t="shared" si="1"/>
        <v>157.68457799999999</v>
      </c>
      <c r="R7" s="17"/>
      <c r="S7" s="17" t="s">
        <v>80</v>
      </c>
    </row>
    <row r="8" spans="2:19" x14ac:dyDescent="0.25">
      <c r="B8" s="31" t="s">
        <v>75</v>
      </c>
      <c r="C8" s="31" t="s">
        <v>136</v>
      </c>
      <c r="D8" s="123">
        <v>37.775635999999999</v>
      </c>
      <c r="E8" s="123">
        <v>11.073278999999999</v>
      </c>
      <c r="F8" s="123">
        <v>43.523698000000003</v>
      </c>
      <c r="G8" s="123">
        <v>68.732347000000004</v>
      </c>
      <c r="H8" s="123">
        <v>50.96808</v>
      </c>
      <c r="I8" s="123">
        <v>60.642654999999998</v>
      </c>
      <c r="J8" s="123">
        <v>66.607169999999996</v>
      </c>
      <c r="K8" s="123">
        <v>85.015174000000002</v>
      </c>
      <c r="L8" s="123">
        <v>78.891249000000002</v>
      </c>
      <c r="M8" s="123">
        <v>89.808510999999996</v>
      </c>
      <c r="N8" s="123">
        <v>70.849594999999994</v>
      </c>
      <c r="O8" s="123">
        <v>79.017201999999997</v>
      </c>
      <c r="P8" s="123">
        <v>76.364949999999993</v>
      </c>
      <c r="Q8" s="123">
        <v>105.977705</v>
      </c>
      <c r="R8" s="21" t="s">
        <v>152</v>
      </c>
      <c r="S8" s="21" t="s">
        <v>75</v>
      </c>
    </row>
    <row r="9" spans="2:19" x14ac:dyDescent="0.25">
      <c r="B9" s="32" t="s">
        <v>75</v>
      </c>
      <c r="C9" s="32" t="s">
        <v>139</v>
      </c>
      <c r="D9" s="124">
        <v>17.747520999999999</v>
      </c>
      <c r="E9" s="124">
        <v>1.926763</v>
      </c>
      <c r="F9" s="124">
        <v>16.693850999999999</v>
      </c>
      <c r="G9" s="124">
        <v>34.733747000000001</v>
      </c>
      <c r="H9" s="124">
        <v>21.874423</v>
      </c>
      <c r="I9" s="124">
        <v>15.763178</v>
      </c>
      <c r="J9" s="124">
        <v>25.142465000000001</v>
      </c>
      <c r="K9" s="124">
        <v>58.628751999999999</v>
      </c>
      <c r="L9" s="124">
        <v>30.899289</v>
      </c>
      <c r="M9" s="124">
        <v>14.63659</v>
      </c>
      <c r="N9" s="124">
        <v>23.896930999999999</v>
      </c>
      <c r="O9" s="124">
        <v>58.811031999999997</v>
      </c>
      <c r="P9" s="124">
        <v>30.733013</v>
      </c>
      <c r="Q9" s="124">
        <v>16.530503</v>
      </c>
      <c r="R9" s="18" t="s">
        <v>154</v>
      </c>
      <c r="S9" s="18" t="s">
        <v>75</v>
      </c>
    </row>
    <row r="10" spans="2:19" x14ac:dyDescent="0.25">
      <c r="B10" s="31" t="s">
        <v>75</v>
      </c>
      <c r="C10" s="31" t="s">
        <v>87</v>
      </c>
      <c r="D10" s="123">
        <v>6.6169630000000002</v>
      </c>
      <c r="E10" s="123">
        <v>2.530678</v>
      </c>
      <c r="F10" s="123">
        <v>5.9221279999999998</v>
      </c>
      <c r="G10" s="123">
        <v>8.1817689999999992</v>
      </c>
      <c r="H10" s="123">
        <v>6.1902650000000001</v>
      </c>
      <c r="I10" s="123">
        <v>6.6091449999999998</v>
      </c>
      <c r="J10" s="123">
        <v>9.0652919999999995</v>
      </c>
      <c r="K10" s="123">
        <v>12.612771</v>
      </c>
      <c r="L10" s="123">
        <v>7.5868869999999999</v>
      </c>
      <c r="M10" s="123">
        <v>5.6464410000000003</v>
      </c>
      <c r="N10" s="123">
        <v>6.8229090000000001</v>
      </c>
      <c r="O10" s="123">
        <v>8.3685109999999998</v>
      </c>
      <c r="P10" s="123">
        <v>10.567079</v>
      </c>
      <c r="Q10" s="123">
        <v>8.1175160000000002</v>
      </c>
      <c r="R10" s="21" t="s">
        <v>155</v>
      </c>
      <c r="S10" s="21" t="s">
        <v>75</v>
      </c>
    </row>
    <row r="11" spans="2:19" x14ac:dyDescent="0.25">
      <c r="B11" s="32" t="s">
        <v>75</v>
      </c>
      <c r="C11" s="32" t="s">
        <v>202</v>
      </c>
      <c r="D11" s="124">
        <v>14.039531</v>
      </c>
      <c r="E11" s="124">
        <v>16.736265</v>
      </c>
      <c r="F11" s="124">
        <v>2.151313</v>
      </c>
      <c r="G11" s="124">
        <v>2.5990259999999998</v>
      </c>
      <c r="H11" s="124">
        <v>4.0271239999999997</v>
      </c>
      <c r="I11" s="124">
        <v>1.802046</v>
      </c>
      <c r="J11" s="124">
        <v>1.887834</v>
      </c>
      <c r="K11" s="124">
        <v>2.694903</v>
      </c>
      <c r="L11" s="124">
        <v>3.3972850000000001</v>
      </c>
      <c r="M11" s="124">
        <v>2.7591510000000001</v>
      </c>
      <c r="N11" s="124">
        <v>1.5337670000000001</v>
      </c>
      <c r="O11" s="124">
        <v>2.9688680000000001</v>
      </c>
      <c r="P11" s="124">
        <v>4.6848359999999998</v>
      </c>
      <c r="Q11" s="124">
        <v>5.2519260000000001</v>
      </c>
      <c r="R11" s="18" t="s">
        <v>203</v>
      </c>
      <c r="S11" s="18" t="s">
        <v>75</v>
      </c>
    </row>
    <row r="12" spans="2:19" x14ac:dyDescent="0.25">
      <c r="B12" s="31" t="s">
        <v>75</v>
      </c>
      <c r="C12" s="31" t="s">
        <v>135</v>
      </c>
      <c r="D12" s="123">
        <v>5.2406839999999999</v>
      </c>
      <c r="E12" s="123">
        <v>1.068746</v>
      </c>
      <c r="F12" s="123">
        <v>2.463317</v>
      </c>
      <c r="G12" s="123">
        <v>3.041782</v>
      </c>
      <c r="H12" s="123">
        <v>3.2195019999999999</v>
      </c>
      <c r="I12" s="123">
        <v>2.167303</v>
      </c>
      <c r="J12" s="123">
        <v>5.4490920000000003</v>
      </c>
      <c r="K12" s="123">
        <v>5.9766250000000003</v>
      </c>
      <c r="L12" s="123">
        <v>48.613477000000003</v>
      </c>
      <c r="M12" s="123">
        <v>3.5968200000000001</v>
      </c>
      <c r="N12" s="123">
        <v>6.0075019999999997</v>
      </c>
      <c r="O12" s="123">
        <v>7.2600879999999997</v>
      </c>
      <c r="P12" s="123">
        <v>9.6041509999999999</v>
      </c>
      <c r="Q12" s="123">
        <v>4.9889570000000001</v>
      </c>
      <c r="R12" s="21" t="s">
        <v>151</v>
      </c>
      <c r="S12" s="21" t="s">
        <v>75</v>
      </c>
    </row>
    <row r="13" spans="2:19" x14ac:dyDescent="0.25">
      <c r="B13" s="32" t="s">
        <v>75</v>
      </c>
      <c r="C13" s="32" t="s">
        <v>85</v>
      </c>
      <c r="D13" s="124">
        <v>34.686375000000005</v>
      </c>
      <c r="E13" s="124">
        <v>77.276284000000004</v>
      </c>
      <c r="F13" s="124">
        <v>17.745204000000001</v>
      </c>
      <c r="G13" s="124">
        <v>24.351415000000003</v>
      </c>
      <c r="H13" s="124">
        <v>30.797156999999995</v>
      </c>
      <c r="I13" s="124">
        <v>30.026409000000005</v>
      </c>
      <c r="J13" s="124">
        <v>17.177545000000002</v>
      </c>
      <c r="K13" s="124">
        <v>20.483863000000003</v>
      </c>
      <c r="L13" s="124">
        <v>13.699688000000002</v>
      </c>
      <c r="M13" s="124">
        <v>16.732445999999999</v>
      </c>
      <c r="N13" s="124">
        <v>17.795576999999998</v>
      </c>
      <c r="O13" s="124">
        <v>97.501785999999996</v>
      </c>
      <c r="P13" s="124">
        <v>21.699429000000006</v>
      </c>
      <c r="Q13" s="124">
        <v>16.817971</v>
      </c>
      <c r="R13" s="18" t="s">
        <v>86</v>
      </c>
      <c r="S13" s="18" t="s">
        <v>75</v>
      </c>
    </row>
    <row r="14" spans="2:19" x14ac:dyDescent="0.25">
      <c r="B14" s="10" t="s">
        <v>81</v>
      </c>
      <c r="C14" s="10"/>
      <c r="D14" s="125">
        <f>SUM(D15:D20)</f>
        <v>25487.843736000003</v>
      </c>
      <c r="E14" s="125">
        <f t="shared" ref="E14:Q14" si="2">SUM(E15:E20)</f>
        <v>19053.336873</v>
      </c>
      <c r="F14" s="125">
        <f t="shared" si="2"/>
        <v>19252.769774</v>
      </c>
      <c r="G14" s="125">
        <f t="shared" si="2"/>
        <v>20962.214838</v>
      </c>
      <c r="H14" s="125">
        <f t="shared" si="2"/>
        <v>22492.630466999999</v>
      </c>
      <c r="I14" s="125">
        <f t="shared" si="2"/>
        <v>24191.776494999998</v>
      </c>
      <c r="J14" s="125">
        <f t="shared" si="2"/>
        <v>22404.767228999997</v>
      </c>
      <c r="K14" s="125">
        <f t="shared" si="2"/>
        <v>25453.906963000001</v>
      </c>
      <c r="L14" s="125">
        <f t="shared" si="2"/>
        <v>24389.834290999999</v>
      </c>
      <c r="M14" s="125">
        <f t="shared" si="2"/>
        <v>25069.063563000003</v>
      </c>
      <c r="N14" s="125">
        <f t="shared" si="2"/>
        <v>29654.512519</v>
      </c>
      <c r="O14" s="125">
        <f t="shared" si="2"/>
        <v>31306.311905999995</v>
      </c>
      <c r="P14" s="125">
        <f t="shared" si="2"/>
        <v>31325.677494</v>
      </c>
      <c r="Q14" s="125">
        <f t="shared" si="2"/>
        <v>33114.387235999995</v>
      </c>
      <c r="R14" s="19"/>
      <c r="S14" s="19" t="s">
        <v>82</v>
      </c>
    </row>
    <row r="15" spans="2:19" x14ac:dyDescent="0.25">
      <c r="B15" s="32" t="s">
        <v>75</v>
      </c>
      <c r="C15" s="32" t="s">
        <v>137</v>
      </c>
      <c r="D15" s="124">
        <v>5928.825887</v>
      </c>
      <c r="E15" s="124">
        <v>4916.0878229999998</v>
      </c>
      <c r="F15" s="124">
        <v>4617.3595429999996</v>
      </c>
      <c r="G15" s="124">
        <v>4417.5997479999996</v>
      </c>
      <c r="H15" s="124">
        <v>4544.705841</v>
      </c>
      <c r="I15" s="124">
        <v>4355.7057590000004</v>
      </c>
      <c r="J15" s="124">
        <v>4778.6048680000004</v>
      </c>
      <c r="K15" s="124">
        <v>4903.4564710000004</v>
      </c>
      <c r="L15" s="124">
        <v>5488.150619</v>
      </c>
      <c r="M15" s="124">
        <v>4677.8804380000001</v>
      </c>
      <c r="N15" s="124">
        <v>6145.6957759999996</v>
      </c>
      <c r="O15" s="124">
        <v>6678.0655820000002</v>
      </c>
      <c r="P15" s="124">
        <v>6886.4595849999996</v>
      </c>
      <c r="Q15" s="124">
        <v>7012.4502089999996</v>
      </c>
      <c r="R15" s="18" t="s">
        <v>148</v>
      </c>
      <c r="S15" s="18" t="s">
        <v>75</v>
      </c>
    </row>
    <row r="16" spans="2:19" x14ac:dyDescent="0.25">
      <c r="B16" s="31" t="s">
        <v>75</v>
      </c>
      <c r="C16" s="31" t="s">
        <v>136</v>
      </c>
      <c r="D16" s="123">
        <v>5686.0690100000002</v>
      </c>
      <c r="E16" s="123">
        <v>3245.813553</v>
      </c>
      <c r="F16" s="123">
        <v>2234.151683</v>
      </c>
      <c r="G16" s="123">
        <v>3603.247754</v>
      </c>
      <c r="H16" s="123">
        <v>4349.9095989999996</v>
      </c>
      <c r="I16" s="123">
        <v>4520.5402610000001</v>
      </c>
      <c r="J16" s="123">
        <v>2736.9225059999999</v>
      </c>
      <c r="K16" s="123">
        <v>3565.2171840000001</v>
      </c>
      <c r="L16" s="123">
        <v>4238.4484439999997</v>
      </c>
      <c r="M16" s="123">
        <v>5394.8228870000003</v>
      </c>
      <c r="N16" s="123">
        <v>6199.4757920000002</v>
      </c>
      <c r="O16" s="123">
        <v>8671.7575980000001</v>
      </c>
      <c r="P16" s="123">
        <v>6563.0482400000001</v>
      </c>
      <c r="Q16" s="123">
        <v>6762.4527200000002</v>
      </c>
      <c r="R16" s="21" t="s">
        <v>152</v>
      </c>
      <c r="S16" s="21" t="s">
        <v>75</v>
      </c>
    </row>
    <row r="17" spans="2:19" x14ac:dyDescent="0.25">
      <c r="B17" s="32" t="s">
        <v>75</v>
      </c>
      <c r="C17" s="32" t="s">
        <v>144</v>
      </c>
      <c r="D17" s="124">
        <v>4971.859168</v>
      </c>
      <c r="E17" s="124">
        <v>3625.551121</v>
      </c>
      <c r="F17" s="124">
        <v>3451.6648759999998</v>
      </c>
      <c r="G17" s="124">
        <v>3675.4527790000002</v>
      </c>
      <c r="H17" s="124">
        <v>4131.3688099999999</v>
      </c>
      <c r="I17" s="124">
        <v>4947.1052280000004</v>
      </c>
      <c r="J17" s="124">
        <v>4651.5824009999997</v>
      </c>
      <c r="K17" s="124">
        <v>5179.9685330000002</v>
      </c>
      <c r="L17" s="124">
        <v>4863.8277200000002</v>
      </c>
      <c r="M17" s="124">
        <v>4916.5639119999996</v>
      </c>
      <c r="N17" s="124">
        <v>5054.262984</v>
      </c>
      <c r="O17" s="124">
        <v>4860.4494649999997</v>
      </c>
      <c r="P17" s="124">
        <v>6190.0942640000003</v>
      </c>
      <c r="Q17" s="124">
        <v>5152.098892</v>
      </c>
      <c r="R17" s="18" t="s">
        <v>145</v>
      </c>
      <c r="S17" s="18" t="s">
        <v>75</v>
      </c>
    </row>
    <row r="18" spans="2:19" x14ac:dyDescent="0.25">
      <c r="B18" s="31" t="s">
        <v>75</v>
      </c>
      <c r="C18" s="31" t="s">
        <v>149</v>
      </c>
      <c r="D18" s="123">
        <v>2153.2766160000001</v>
      </c>
      <c r="E18" s="123">
        <v>1877.9517370000001</v>
      </c>
      <c r="F18" s="123">
        <v>1957.282731</v>
      </c>
      <c r="G18" s="123">
        <v>1905.5616660000001</v>
      </c>
      <c r="H18" s="123">
        <v>2585.7529100000002</v>
      </c>
      <c r="I18" s="123">
        <v>2580.757603</v>
      </c>
      <c r="J18" s="123">
        <v>2952.255881</v>
      </c>
      <c r="K18" s="123">
        <v>4334.9032440000001</v>
      </c>
      <c r="L18" s="123">
        <v>2630.696837</v>
      </c>
      <c r="M18" s="123">
        <v>2372.7043520000002</v>
      </c>
      <c r="N18" s="123">
        <v>3629.5863810000001</v>
      </c>
      <c r="O18" s="123">
        <v>2689.8327559999998</v>
      </c>
      <c r="P18" s="123">
        <v>2596.524316</v>
      </c>
      <c r="Q18" s="123">
        <v>3177.577018</v>
      </c>
      <c r="R18" s="21" t="s">
        <v>150</v>
      </c>
      <c r="S18" s="21" t="s">
        <v>75</v>
      </c>
    </row>
    <row r="19" spans="2:19" x14ac:dyDescent="0.25">
      <c r="B19" s="32" t="s">
        <v>75</v>
      </c>
      <c r="C19" s="32" t="s">
        <v>157</v>
      </c>
      <c r="D19" s="124">
        <v>1375.2675260000001</v>
      </c>
      <c r="E19" s="124">
        <v>542.56600600000002</v>
      </c>
      <c r="F19" s="124">
        <v>1328.8840970000001</v>
      </c>
      <c r="G19" s="124">
        <v>1254.9790860000001</v>
      </c>
      <c r="H19" s="124">
        <v>1791.8801000000001</v>
      </c>
      <c r="I19" s="124">
        <v>2528.1840160000002</v>
      </c>
      <c r="J19" s="124">
        <v>1558.97631</v>
      </c>
      <c r="K19" s="124">
        <v>1831.620852</v>
      </c>
      <c r="L19" s="124">
        <v>1678.2771419999999</v>
      </c>
      <c r="M19" s="124">
        <v>1950.51523</v>
      </c>
      <c r="N19" s="124">
        <v>2195.0571880000002</v>
      </c>
      <c r="O19" s="124">
        <v>1986.238975</v>
      </c>
      <c r="P19" s="124">
        <v>1686.091193</v>
      </c>
      <c r="Q19" s="124">
        <v>2774.6949020000002</v>
      </c>
      <c r="R19" s="18" t="s">
        <v>156</v>
      </c>
      <c r="S19" s="18" t="s">
        <v>75</v>
      </c>
    </row>
    <row r="20" spans="2:19" x14ac:dyDescent="0.25">
      <c r="B20" s="31" t="s">
        <v>75</v>
      </c>
      <c r="C20" s="31" t="s">
        <v>85</v>
      </c>
      <c r="D20" s="123">
        <v>5372.5455290000009</v>
      </c>
      <c r="E20" s="123">
        <v>4845.3666329999996</v>
      </c>
      <c r="F20" s="123">
        <v>5663.4268440000005</v>
      </c>
      <c r="G20" s="123">
        <v>6105.3738049999993</v>
      </c>
      <c r="H20" s="123">
        <v>5089.013207</v>
      </c>
      <c r="I20" s="123">
        <v>5259.483628</v>
      </c>
      <c r="J20" s="123">
        <v>5726.4252629999992</v>
      </c>
      <c r="K20" s="123">
        <v>5638.7406789999995</v>
      </c>
      <c r="L20" s="123">
        <v>5490.4335289999999</v>
      </c>
      <c r="M20" s="123">
        <v>5756.576744</v>
      </c>
      <c r="N20" s="123">
        <v>6430.4343980000003</v>
      </c>
      <c r="O20" s="123">
        <v>6419.9675299999999</v>
      </c>
      <c r="P20" s="123">
        <v>7403.4598959999994</v>
      </c>
      <c r="Q20" s="123">
        <v>8235.1134949999978</v>
      </c>
      <c r="R20" s="21" t="s">
        <v>86</v>
      </c>
      <c r="S20" s="21" t="s">
        <v>75</v>
      </c>
    </row>
    <row r="21" spans="2:19" x14ac:dyDescent="0.25">
      <c r="B21" s="16" t="s">
        <v>83</v>
      </c>
      <c r="C21" s="16"/>
      <c r="D21" s="122">
        <f>SUM(D22:D27)</f>
        <v>2702.4855469999998</v>
      </c>
      <c r="E21" s="122">
        <f t="shared" ref="E21:Q21" si="3">SUM(E22:E27)</f>
        <v>1107.9153310000002</v>
      </c>
      <c r="F21" s="122">
        <f t="shared" si="3"/>
        <v>1403.6786430000002</v>
      </c>
      <c r="G21" s="122">
        <f t="shared" si="3"/>
        <v>2060.62012</v>
      </c>
      <c r="H21" s="122">
        <f t="shared" si="3"/>
        <v>1559.696432</v>
      </c>
      <c r="I21" s="122">
        <f t="shared" si="3"/>
        <v>953.3236179999999</v>
      </c>
      <c r="J21" s="122">
        <f t="shared" si="3"/>
        <v>977.51697899999999</v>
      </c>
      <c r="K21" s="122">
        <f t="shared" si="3"/>
        <v>2294.9085789999999</v>
      </c>
      <c r="L21" s="122">
        <f t="shared" si="3"/>
        <v>796.33198300000004</v>
      </c>
      <c r="M21" s="122">
        <f t="shared" si="3"/>
        <v>842.72421700000007</v>
      </c>
      <c r="N21" s="122">
        <f t="shared" si="3"/>
        <v>720.061689</v>
      </c>
      <c r="O21" s="122">
        <f t="shared" si="3"/>
        <v>878.69064900000001</v>
      </c>
      <c r="P21" s="122">
        <f t="shared" si="3"/>
        <v>1299.7986290000001</v>
      </c>
      <c r="Q21" s="122">
        <f t="shared" si="3"/>
        <v>1569.5230449999999</v>
      </c>
      <c r="R21" s="17"/>
      <c r="S21" s="17" t="s">
        <v>84</v>
      </c>
    </row>
    <row r="22" spans="2:19" x14ac:dyDescent="0.25">
      <c r="B22" s="31" t="s">
        <v>75</v>
      </c>
      <c r="C22" s="31" t="s">
        <v>136</v>
      </c>
      <c r="D22" s="123">
        <v>200.71998600000001</v>
      </c>
      <c r="E22" s="123">
        <v>309.88122900000002</v>
      </c>
      <c r="F22" s="123">
        <v>308.428877</v>
      </c>
      <c r="G22" s="123">
        <v>192.05974800000001</v>
      </c>
      <c r="H22" s="123">
        <v>185.708618</v>
      </c>
      <c r="I22" s="123">
        <v>190.040187</v>
      </c>
      <c r="J22" s="123">
        <v>200.50138000000001</v>
      </c>
      <c r="K22" s="123">
        <v>495.021052</v>
      </c>
      <c r="L22" s="123">
        <v>326.78173399999997</v>
      </c>
      <c r="M22" s="123">
        <v>245.85942</v>
      </c>
      <c r="N22" s="123">
        <v>221.06894500000001</v>
      </c>
      <c r="O22" s="123">
        <v>231.622523</v>
      </c>
      <c r="P22" s="123">
        <v>458.52406400000001</v>
      </c>
      <c r="Q22" s="123">
        <v>449.63749999999999</v>
      </c>
      <c r="R22" s="21" t="s">
        <v>152</v>
      </c>
      <c r="S22" s="21" t="s">
        <v>75</v>
      </c>
    </row>
    <row r="23" spans="2:19" x14ac:dyDescent="0.25">
      <c r="B23" s="32" t="s">
        <v>75</v>
      </c>
      <c r="C23" s="32" t="s">
        <v>135</v>
      </c>
      <c r="D23" s="124">
        <v>380.13357200000002</v>
      </c>
      <c r="E23" s="124">
        <v>1.579909</v>
      </c>
      <c r="F23" s="124">
        <v>70.070046000000005</v>
      </c>
      <c r="G23" s="124">
        <v>995.23164699999995</v>
      </c>
      <c r="H23" s="124">
        <v>840.19681400000002</v>
      </c>
      <c r="I23" s="124">
        <v>248.65692899999999</v>
      </c>
      <c r="J23" s="124">
        <v>354.88820199999998</v>
      </c>
      <c r="K23" s="124">
        <v>1343.7876960000001</v>
      </c>
      <c r="L23" s="124">
        <v>20.745405999999999</v>
      </c>
      <c r="M23" s="124">
        <v>24.518616000000002</v>
      </c>
      <c r="N23" s="124">
        <v>57.161341</v>
      </c>
      <c r="O23" s="124">
        <v>47.800601999999998</v>
      </c>
      <c r="P23" s="124">
        <v>300.46719400000001</v>
      </c>
      <c r="Q23" s="124">
        <v>445.120317</v>
      </c>
      <c r="R23" s="18" t="s">
        <v>151</v>
      </c>
      <c r="S23" s="18" t="s">
        <v>75</v>
      </c>
    </row>
    <row r="24" spans="2:19" x14ac:dyDescent="0.25">
      <c r="B24" s="31" t="s">
        <v>75</v>
      </c>
      <c r="C24" s="31" t="s">
        <v>137</v>
      </c>
      <c r="D24" s="123">
        <v>210.71311800000001</v>
      </c>
      <c r="E24" s="123">
        <v>279.599988</v>
      </c>
      <c r="F24" s="123">
        <v>827.56741899999997</v>
      </c>
      <c r="G24" s="123">
        <v>642.63507100000004</v>
      </c>
      <c r="H24" s="123">
        <v>303.98968300000001</v>
      </c>
      <c r="I24" s="123">
        <v>360.16431599999999</v>
      </c>
      <c r="J24" s="123">
        <v>250.617178</v>
      </c>
      <c r="K24" s="123">
        <v>290.15602999999999</v>
      </c>
      <c r="L24" s="123">
        <v>245.79336900000001</v>
      </c>
      <c r="M24" s="123">
        <v>373.27358500000003</v>
      </c>
      <c r="N24" s="123">
        <v>220.89106799999999</v>
      </c>
      <c r="O24" s="123">
        <v>305.841588</v>
      </c>
      <c r="P24" s="123">
        <v>366.099447</v>
      </c>
      <c r="Q24" s="123">
        <v>434.27445499999999</v>
      </c>
      <c r="R24" s="21" t="s">
        <v>148</v>
      </c>
      <c r="S24" s="21" t="s">
        <v>75</v>
      </c>
    </row>
    <row r="25" spans="2:19" x14ac:dyDescent="0.25">
      <c r="B25" s="32" t="s">
        <v>75</v>
      </c>
      <c r="C25" s="32" t="s">
        <v>138</v>
      </c>
      <c r="D25" s="124">
        <v>105.03303</v>
      </c>
      <c r="E25" s="124">
        <v>100.843895</v>
      </c>
      <c r="F25" s="124">
        <v>90.206728999999996</v>
      </c>
      <c r="G25" s="124">
        <v>93.66534</v>
      </c>
      <c r="H25" s="124">
        <v>94.718530999999999</v>
      </c>
      <c r="I25" s="124">
        <v>97.195966999999996</v>
      </c>
      <c r="J25" s="124">
        <v>112.49436900000001</v>
      </c>
      <c r="K25" s="124">
        <v>85.189594</v>
      </c>
      <c r="L25" s="124">
        <v>138.33927199999999</v>
      </c>
      <c r="M25" s="124">
        <v>106.820087</v>
      </c>
      <c r="N25" s="124">
        <v>145.95377099999999</v>
      </c>
      <c r="O25" s="124">
        <v>178.60160400000001</v>
      </c>
      <c r="P25" s="124">
        <v>77.179492999999994</v>
      </c>
      <c r="Q25" s="124">
        <v>114.80366600000001</v>
      </c>
      <c r="R25" s="18" t="s">
        <v>153</v>
      </c>
      <c r="S25" s="18" t="s">
        <v>75</v>
      </c>
    </row>
    <row r="26" spans="2:19" x14ac:dyDescent="0.25">
      <c r="B26" s="31" t="s">
        <v>75</v>
      </c>
      <c r="C26" s="31" t="s">
        <v>144</v>
      </c>
      <c r="D26" s="123">
        <v>20.018563</v>
      </c>
      <c r="E26" s="123">
        <v>26.923877000000001</v>
      </c>
      <c r="F26" s="123">
        <v>17.400233</v>
      </c>
      <c r="G26" s="123">
        <v>16.666634999999999</v>
      </c>
      <c r="H26" s="123">
        <v>50.216875999999999</v>
      </c>
      <c r="I26" s="123">
        <v>2.339089</v>
      </c>
      <c r="J26" s="123">
        <v>3.537671</v>
      </c>
      <c r="K26" s="123">
        <v>5.5515080000000001</v>
      </c>
      <c r="L26" s="123">
        <v>12.544715999999999</v>
      </c>
      <c r="M26" s="123">
        <v>9.5809219999999993</v>
      </c>
      <c r="N26" s="123">
        <v>8.7416599999999995</v>
      </c>
      <c r="O26" s="123">
        <v>26.313261000000001</v>
      </c>
      <c r="P26" s="123">
        <v>13.531696</v>
      </c>
      <c r="Q26" s="123">
        <v>62.259872000000001</v>
      </c>
      <c r="R26" s="21" t="s">
        <v>145</v>
      </c>
      <c r="S26" s="21" t="s">
        <v>75</v>
      </c>
    </row>
    <row r="27" spans="2:19" x14ac:dyDescent="0.25">
      <c r="B27" s="32" t="s">
        <v>75</v>
      </c>
      <c r="C27" s="32" t="s">
        <v>85</v>
      </c>
      <c r="D27" s="124">
        <v>1785.8672779999999</v>
      </c>
      <c r="E27" s="124">
        <v>389.08643300000006</v>
      </c>
      <c r="F27" s="124">
        <v>90.005339000000006</v>
      </c>
      <c r="G27" s="124">
        <v>120.36167899999998</v>
      </c>
      <c r="H27" s="124">
        <v>84.865909999999985</v>
      </c>
      <c r="I27" s="124">
        <v>54.927129999999991</v>
      </c>
      <c r="J27" s="124">
        <v>55.478178999999997</v>
      </c>
      <c r="K27" s="124">
        <v>75.20269900000001</v>
      </c>
      <c r="L27" s="124">
        <v>52.12748599999999</v>
      </c>
      <c r="M27" s="124">
        <v>82.671587000000002</v>
      </c>
      <c r="N27" s="124">
        <v>66.244904000000005</v>
      </c>
      <c r="O27" s="124">
        <v>88.511071000000015</v>
      </c>
      <c r="P27" s="124">
        <v>83.996734999999973</v>
      </c>
      <c r="Q27" s="124">
        <v>63.427234999999996</v>
      </c>
      <c r="R27" s="18" t="s">
        <v>86</v>
      </c>
      <c r="S27" s="18" t="s">
        <v>75</v>
      </c>
    </row>
    <row r="28" spans="2:19" x14ac:dyDescent="0.25">
      <c r="B28" s="8"/>
      <c r="C28" s="8"/>
      <c r="D28" s="8"/>
      <c r="E28" s="8"/>
      <c r="F28" s="8"/>
      <c r="G28" s="8"/>
      <c r="H28" s="8"/>
      <c r="I28" s="8"/>
      <c r="J28" s="8"/>
      <c r="K28" s="8"/>
      <c r="L28" s="8"/>
      <c r="M28" s="8"/>
      <c r="N28" s="8"/>
      <c r="O28" s="8"/>
      <c r="P28" s="8"/>
      <c r="Q28" s="8"/>
    </row>
    <row r="29" spans="2:19" x14ac:dyDescent="0.25">
      <c r="B29" s="50" t="s">
        <v>67</v>
      </c>
      <c r="S29" s="72" t="s">
        <v>66</v>
      </c>
    </row>
    <row r="30" spans="2:19" x14ac:dyDescent="0.25">
      <c r="B30" s="50" t="s">
        <v>133</v>
      </c>
      <c r="S30" s="72" t="s">
        <v>134</v>
      </c>
    </row>
    <row r="31" spans="2:19" x14ac:dyDescent="0.25">
      <c r="R31" s="96"/>
    </row>
    <row r="34" spans="3:17" x14ac:dyDescent="0.25">
      <c r="L34" s="103"/>
      <c r="M34" s="103"/>
      <c r="N34" s="103"/>
      <c r="O34" s="103"/>
      <c r="P34" s="103"/>
      <c r="Q34" s="103"/>
    </row>
    <row r="35" spans="3:17" x14ac:dyDescent="0.25">
      <c r="L35" s="103"/>
      <c r="M35" s="103"/>
      <c r="N35" s="103"/>
      <c r="O35" s="103"/>
      <c r="P35" s="103"/>
      <c r="Q35" s="103"/>
    </row>
    <row r="36" spans="3:17" x14ac:dyDescent="0.25">
      <c r="L36" s="103"/>
      <c r="M36" s="103"/>
      <c r="N36" s="103"/>
      <c r="O36" s="103"/>
      <c r="P36" s="103"/>
      <c r="Q36" s="103"/>
    </row>
    <row r="37" spans="3:17" x14ac:dyDescent="0.25">
      <c r="L37" s="103"/>
      <c r="M37" s="103"/>
      <c r="N37" s="103"/>
      <c r="O37" s="103"/>
      <c r="P37" s="103"/>
      <c r="Q37" s="103"/>
    </row>
    <row r="38" spans="3:17" x14ac:dyDescent="0.25">
      <c r="L38" s="103"/>
      <c r="M38" s="103"/>
      <c r="N38" s="103"/>
      <c r="O38" s="103"/>
      <c r="P38" s="103"/>
      <c r="Q38" s="103"/>
    </row>
    <row r="39" spans="3:17" x14ac:dyDescent="0.25">
      <c r="C39" s="8"/>
      <c r="D39" s="8"/>
      <c r="E39" s="8"/>
      <c r="F39" s="8"/>
      <c r="G39" s="8"/>
      <c r="H39" s="8"/>
      <c r="I39" s="8"/>
      <c r="J39" s="8"/>
      <c r="K39" s="8"/>
      <c r="L39" s="8"/>
      <c r="M39" s="8"/>
      <c r="N39" s="8"/>
      <c r="O39" s="8"/>
      <c r="P39" s="8"/>
      <c r="Q39" s="8"/>
    </row>
    <row r="41" spans="3:17" x14ac:dyDescent="0.25">
      <c r="C41" s="8"/>
      <c r="D41" s="8"/>
      <c r="E41" s="8"/>
      <c r="F41" s="8"/>
      <c r="G41" s="8"/>
      <c r="H41" s="8"/>
      <c r="I41" s="8"/>
      <c r="J41" s="8"/>
      <c r="K41" s="8"/>
      <c r="L41" s="8"/>
      <c r="M41" s="8"/>
      <c r="N41" s="8"/>
      <c r="O41" s="8"/>
      <c r="P41" s="8"/>
      <c r="Q41" s="8"/>
    </row>
    <row r="43" spans="3:17" x14ac:dyDescent="0.25">
      <c r="C43" s="8"/>
      <c r="D43" s="8"/>
      <c r="E43" s="8"/>
      <c r="F43" s="8"/>
      <c r="G43" s="8"/>
      <c r="H43" s="8"/>
      <c r="I43" s="8"/>
      <c r="J43" s="8"/>
      <c r="K43" s="8"/>
      <c r="L43" s="8"/>
      <c r="M43" s="8"/>
      <c r="N43" s="8"/>
      <c r="O43" s="8"/>
      <c r="P43" s="8"/>
      <c r="Q43" s="8"/>
    </row>
    <row r="45" spans="3:17" x14ac:dyDescent="0.25">
      <c r="C45" s="8"/>
      <c r="D45" s="8"/>
      <c r="E45" s="8"/>
      <c r="F45" s="8"/>
      <c r="G45" s="8"/>
      <c r="H45" s="8"/>
      <c r="I45" s="8"/>
      <c r="J45" s="8"/>
      <c r="K45" s="8"/>
      <c r="L45" s="8"/>
      <c r="M45" s="8"/>
      <c r="N45" s="8"/>
      <c r="O45" s="8"/>
      <c r="P45" s="8"/>
      <c r="Q45" s="8"/>
    </row>
  </sheetData>
  <mergeCells count="5">
    <mergeCell ref="D4:G4"/>
    <mergeCell ref="H4:K4"/>
    <mergeCell ref="L4:O4"/>
    <mergeCell ref="P4:Q4"/>
    <mergeCell ref="N2:R2"/>
  </mergeCells>
  <phoneticPr fontId="6"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785FF-63F8-4664-BA9B-BFAC6FD906B9}">
  <sheetPr codeName="Sheet6"/>
  <dimension ref="B1:AB31"/>
  <sheetViews>
    <sheetView showGridLines="0" zoomScaleNormal="100" workbookViewId="0">
      <selection activeCell="C35" sqref="C35"/>
    </sheetView>
  </sheetViews>
  <sheetFormatPr defaultColWidth="8.85546875" defaultRowHeight="11.25" x14ac:dyDescent="0.25"/>
  <cols>
    <col min="1" max="1" width="8.85546875" style="50"/>
    <col min="2" max="2" width="10.85546875" style="50" customWidth="1"/>
    <col min="3" max="3" width="25.7109375" style="50" customWidth="1"/>
    <col min="4" max="4" width="10" style="50" bestFit="1" customWidth="1"/>
    <col min="5" max="5" width="10.42578125" style="50" bestFit="1" customWidth="1"/>
    <col min="6" max="6" width="10.5703125" style="50" bestFit="1" customWidth="1"/>
    <col min="7" max="7" width="10.42578125" style="50" bestFit="1" customWidth="1"/>
    <col min="8" max="8" width="10" style="50" bestFit="1" customWidth="1"/>
    <col min="9" max="9" width="10.42578125" style="50" bestFit="1" customWidth="1"/>
    <col min="10" max="10" width="10.5703125" style="50" bestFit="1" customWidth="1"/>
    <col min="11" max="11" width="10.42578125" style="50" bestFit="1" customWidth="1"/>
    <col min="12" max="12" width="10" style="50" bestFit="1" customWidth="1"/>
    <col min="13" max="13" width="10.42578125" style="50" bestFit="1" customWidth="1"/>
    <col min="14" max="14" width="10.5703125" style="50" bestFit="1" customWidth="1"/>
    <col min="15" max="15" width="10.42578125" style="50" bestFit="1" customWidth="1"/>
    <col min="16" max="16" width="10" style="50" bestFit="1" customWidth="1"/>
    <col min="17" max="17" width="10.42578125" style="50" bestFit="1" customWidth="1"/>
    <col min="18" max="18" width="26.85546875" style="50" customWidth="1"/>
    <col min="19" max="20" width="8.85546875" style="50"/>
    <col min="21" max="22" width="9.85546875" style="50" bestFit="1" customWidth="1"/>
    <col min="23" max="23" width="9.5703125" style="50" bestFit="1" customWidth="1"/>
    <col min="24" max="24" width="9.28515625" style="50" bestFit="1" customWidth="1"/>
    <col min="25" max="25" width="9.85546875" style="50" bestFit="1" customWidth="1"/>
    <col min="26" max="27" width="9.5703125" style="50" bestFit="1" customWidth="1"/>
    <col min="28" max="16384" width="8.85546875" style="50"/>
  </cols>
  <sheetData>
    <row r="1" spans="2:28" ht="14.45" customHeight="1" x14ac:dyDescent="0.25">
      <c r="R1" s="110"/>
    </row>
    <row r="2" spans="2:28" ht="15" x14ac:dyDescent="0.25">
      <c r="B2" s="6" t="s">
        <v>232</v>
      </c>
      <c r="C2" s="101"/>
      <c r="D2" s="101"/>
      <c r="E2" s="101"/>
      <c r="F2" s="101"/>
      <c r="G2" s="101"/>
      <c r="H2" s="101"/>
      <c r="I2" s="101"/>
      <c r="J2" s="101"/>
      <c r="K2" s="101"/>
      <c r="L2" s="146" t="s">
        <v>231</v>
      </c>
      <c r="M2" s="146"/>
      <c r="N2" s="146"/>
      <c r="O2" s="146"/>
      <c r="P2" s="146"/>
      <c r="Q2" s="146"/>
      <c r="R2" s="146"/>
      <c r="S2" s="146"/>
    </row>
    <row r="3" spans="2:28" x14ac:dyDescent="0.25">
      <c r="B3" s="30" t="s">
        <v>17</v>
      </c>
      <c r="S3" s="50" t="s">
        <v>65</v>
      </c>
    </row>
    <row r="4" spans="2:28" x14ac:dyDescent="0.25">
      <c r="B4" s="14" t="s">
        <v>73</v>
      </c>
      <c r="C4" s="34" t="s">
        <v>88</v>
      </c>
      <c r="D4" s="138">
        <v>2020</v>
      </c>
      <c r="E4" s="138"/>
      <c r="F4" s="138"/>
      <c r="G4" s="138"/>
      <c r="H4" s="138">
        <v>2021</v>
      </c>
      <c r="I4" s="138"/>
      <c r="J4" s="138"/>
      <c r="K4" s="138"/>
      <c r="L4" s="138">
        <v>2022</v>
      </c>
      <c r="M4" s="138"/>
      <c r="N4" s="138"/>
      <c r="O4" s="138"/>
      <c r="P4" s="139">
        <v>2023</v>
      </c>
      <c r="Q4" s="139"/>
      <c r="R4" s="45" t="s">
        <v>89</v>
      </c>
      <c r="S4" s="33" t="s">
        <v>74</v>
      </c>
    </row>
    <row r="5" spans="2:28" x14ac:dyDescent="0.25">
      <c r="B5" s="14" t="s">
        <v>75</v>
      </c>
      <c r="C5" s="34" t="s">
        <v>75</v>
      </c>
      <c r="D5" s="45" t="s">
        <v>206</v>
      </c>
      <c r="E5" s="45" t="s">
        <v>207</v>
      </c>
      <c r="F5" s="45" t="s">
        <v>208</v>
      </c>
      <c r="G5" s="45" t="s">
        <v>209</v>
      </c>
      <c r="H5" s="45" t="s">
        <v>206</v>
      </c>
      <c r="I5" s="45" t="s">
        <v>207</v>
      </c>
      <c r="J5" s="45" t="s">
        <v>208</v>
      </c>
      <c r="K5" s="45" t="s">
        <v>209</v>
      </c>
      <c r="L5" s="45" t="s">
        <v>206</v>
      </c>
      <c r="M5" s="45" t="s">
        <v>207</v>
      </c>
      <c r="N5" s="45" t="s">
        <v>208</v>
      </c>
      <c r="O5" s="45" t="s">
        <v>209</v>
      </c>
      <c r="P5" s="45" t="s">
        <v>206</v>
      </c>
      <c r="Q5" s="45" t="s">
        <v>207</v>
      </c>
      <c r="R5" s="9" t="s">
        <v>75</v>
      </c>
      <c r="S5" s="33" t="s">
        <v>75</v>
      </c>
    </row>
    <row r="6" spans="2:28" x14ac:dyDescent="0.25">
      <c r="B6" s="10" t="s">
        <v>77</v>
      </c>
      <c r="C6" s="10" t="s">
        <v>75</v>
      </c>
      <c r="D6" s="121">
        <f t="shared" ref="D6:Q6" si="0">D7+D14+D21</f>
        <v>26620.430555999985</v>
      </c>
      <c r="E6" s="121">
        <f t="shared" si="0"/>
        <v>21043.48989999999</v>
      </c>
      <c r="F6" s="121">
        <f t="shared" si="0"/>
        <v>34184.888624999978</v>
      </c>
      <c r="G6" s="121">
        <f t="shared" si="0"/>
        <v>26870.960914999985</v>
      </c>
      <c r="H6" s="121">
        <f t="shared" si="0"/>
        <v>29344.507290999976</v>
      </c>
      <c r="I6" s="121">
        <f t="shared" si="0"/>
        <v>31537.288180999985</v>
      </c>
      <c r="J6" s="121">
        <f t="shared" si="0"/>
        <v>26913.778077999985</v>
      </c>
      <c r="K6" s="121">
        <f t="shared" si="0"/>
        <v>36533.800216000018</v>
      </c>
      <c r="L6" s="121">
        <f t="shared" si="0"/>
        <v>36148.246732000007</v>
      </c>
      <c r="M6" s="121">
        <f t="shared" si="0"/>
        <v>36372.722435999989</v>
      </c>
      <c r="N6" s="121">
        <f t="shared" si="0"/>
        <v>34876.042272000028</v>
      </c>
      <c r="O6" s="121">
        <f t="shared" si="0"/>
        <v>38683.140763999989</v>
      </c>
      <c r="P6" s="121">
        <f t="shared" si="0"/>
        <v>40350.129679999991</v>
      </c>
      <c r="Q6" s="121">
        <f t="shared" si="0"/>
        <v>36392.374502000021</v>
      </c>
      <c r="R6" s="43" t="s">
        <v>75</v>
      </c>
      <c r="S6" s="46" t="s">
        <v>78</v>
      </c>
    </row>
    <row r="7" spans="2:28" x14ac:dyDescent="0.25">
      <c r="B7" s="16" t="s">
        <v>79</v>
      </c>
      <c r="C7" s="16"/>
      <c r="D7" s="122">
        <f>SUM(D8:D13)</f>
        <v>843.99407299999984</v>
      </c>
      <c r="E7" s="122">
        <f t="shared" ref="E7:Q7" si="1">SUM(E8:E13)</f>
        <v>377.26192400000002</v>
      </c>
      <c r="F7" s="122">
        <f t="shared" si="1"/>
        <v>605.34007899999983</v>
      </c>
      <c r="G7" s="122">
        <f t="shared" si="1"/>
        <v>750.15759699999967</v>
      </c>
      <c r="H7" s="122">
        <f t="shared" si="1"/>
        <v>675.18039599999997</v>
      </c>
      <c r="I7" s="122">
        <f t="shared" si="1"/>
        <v>614.12577199999998</v>
      </c>
      <c r="J7" s="122">
        <f t="shared" si="1"/>
        <v>459.87991100000005</v>
      </c>
      <c r="K7" s="122">
        <f t="shared" si="1"/>
        <v>463.69478499999991</v>
      </c>
      <c r="L7" s="122">
        <f t="shared" si="1"/>
        <v>415.11460700000003</v>
      </c>
      <c r="M7" s="122">
        <f t="shared" si="1"/>
        <v>662.20718800000009</v>
      </c>
      <c r="N7" s="122">
        <f t="shared" si="1"/>
        <v>412.34040199999993</v>
      </c>
      <c r="O7" s="122">
        <f t="shared" si="1"/>
        <v>499.26219300000002</v>
      </c>
      <c r="P7" s="122">
        <f t="shared" si="1"/>
        <v>501.16098599999998</v>
      </c>
      <c r="Q7" s="122">
        <f t="shared" si="1"/>
        <v>459.03477999999996</v>
      </c>
      <c r="R7" s="44"/>
      <c r="S7" s="47" t="s">
        <v>80</v>
      </c>
    </row>
    <row r="8" spans="2:28" x14ac:dyDescent="0.25">
      <c r="B8" s="31" t="s">
        <v>75</v>
      </c>
      <c r="C8" s="31" t="s">
        <v>162</v>
      </c>
      <c r="D8" s="123">
        <v>109.652289</v>
      </c>
      <c r="E8" s="123">
        <v>37.451808</v>
      </c>
      <c r="F8" s="123">
        <v>119.24978</v>
      </c>
      <c r="G8" s="123">
        <v>192.59208100000001</v>
      </c>
      <c r="H8" s="123">
        <v>185.099211</v>
      </c>
      <c r="I8" s="123">
        <v>182.93512100000001</v>
      </c>
      <c r="J8" s="123">
        <v>117.557275</v>
      </c>
      <c r="K8" s="123">
        <v>100.11981299999999</v>
      </c>
      <c r="L8" s="123">
        <v>71.137612000000004</v>
      </c>
      <c r="M8" s="123">
        <v>66.717211000000006</v>
      </c>
      <c r="N8" s="123">
        <v>72.521372</v>
      </c>
      <c r="O8" s="123">
        <v>67.889610000000005</v>
      </c>
      <c r="P8" s="123">
        <v>65.841103000000004</v>
      </c>
      <c r="Q8" s="123">
        <v>74.977395000000001</v>
      </c>
      <c r="R8" s="42" t="s">
        <v>163</v>
      </c>
      <c r="S8" s="40" t="s">
        <v>75</v>
      </c>
    </row>
    <row r="9" spans="2:28" x14ac:dyDescent="0.25">
      <c r="B9" s="32" t="s">
        <v>75</v>
      </c>
      <c r="C9" s="32" t="s">
        <v>166</v>
      </c>
      <c r="D9" s="124">
        <v>95.487014000000002</v>
      </c>
      <c r="E9" s="124">
        <v>134.208394</v>
      </c>
      <c r="F9" s="124">
        <v>58.543137000000002</v>
      </c>
      <c r="G9" s="124">
        <v>105.977751</v>
      </c>
      <c r="H9" s="124">
        <v>106.975701</v>
      </c>
      <c r="I9" s="124">
        <v>122.977384</v>
      </c>
      <c r="J9" s="124">
        <v>75.278136000000003</v>
      </c>
      <c r="K9" s="124">
        <v>60.295954999999999</v>
      </c>
      <c r="L9" s="124">
        <v>54.986026000000003</v>
      </c>
      <c r="M9" s="124">
        <v>44.786997999999997</v>
      </c>
      <c r="N9" s="124">
        <v>46.496631999999998</v>
      </c>
      <c r="O9" s="124">
        <v>59.829833999999998</v>
      </c>
      <c r="P9" s="124">
        <v>56.334622000000003</v>
      </c>
      <c r="Q9" s="124">
        <v>65.517426</v>
      </c>
      <c r="R9" s="41" t="s">
        <v>167</v>
      </c>
      <c r="S9" s="39" t="s">
        <v>75</v>
      </c>
    </row>
    <row r="10" spans="2:28" x14ac:dyDescent="0.25">
      <c r="B10" s="31" t="s">
        <v>75</v>
      </c>
      <c r="C10" s="31" t="s">
        <v>164</v>
      </c>
      <c r="D10" s="123">
        <v>86.157747000000001</v>
      </c>
      <c r="E10" s="123">
        <v>55.989069999999998</v>
      </c>
      <c r="F10" s="123">
        <v>45.222693</v>
      </c>
      <c r="G10" s="123">
        <v>67.964454000000003</v>
      </c>
      <c r="H10" s="123">
        <v>60.918671000000003</v>
      </c>
      <c r="I10" s="123">
        <v>60.938521000000001</v>
      </c>
      <c r="J10" s="123">
        <v>56.476108000000004</v>
      </c>
      <c r="K10" s="123">
        <v>56.959038999999997</v>
      </c>
      <c r="L10" s="123">
        <v>44.864744000000002</v>
      </c>
      <c r="M10" s="123">
        <v>38.520919999999997</v>
      </c>
      <c r="N10" s="123">
        <v>54.786737000000002</v>
      </c>
      <c r="O10" s="123">
        <v>73.478357000000003</v>
      </c>
      <c r="P10" s="123">
        <v>60.070376000000003</v>
      </c>
      <c r="Q10" s="123">
        <v>54.068097000000002</v>
      </c>
      <c r="R10" s="42" t="s">
        <v>165</v>
      </c>
      <c r="S10" s="40" t="s">
        <v>75</v>
      </c>
    </row>
    <row r="11" spans="2:28" x14ac:dyDescent="0.25">
      <c r="B11" s="32" t="s">
        <v>75</v>
      </c>
      <c r="C11" s="32" t="s">
        <v>168</v>
      </c>
      <c r="D11" s="124">
        <v>29.990822999999999</v>
      </c>
      <c r="E11" s="124">
        <v>26.396160999999999</v>
      </c>
      <c r="F11" s="124">
        <v>14.940720000000001</v>
      </c>
      <c r="G11" s="124">
        <v>30.324824</v>
      </c>
      <c r="H11" s="124">
        <v>22.028784999999999</v>
      </c>
      <c r="I11" s="124">
        <v>34.335940999999998</v>
      </c>
      <c r="J11" s="124">
        <v>19.876480999999998</v>
      </c>
      <c r="K11" s="124">
        <v>24.998882999999999</v>
      </c>
      <c r="L11" s="124">
        <v>15.534219</v>
      </c>
      <c r="M11" s="124">
        <v>20.29562</v>
      </c>
      <c r="N11" s="124">
        <v>18.013188</v>
      </c>
      <c r="O11" s="124">
        <v>23.754259000000001</v>
      </c>
      <c r="P11" s="124">
        <v>31.234532999999999</v>
      </c>
      <c r="Q11" s="124">
        <v>42.493045000000002</v>
      </c>
      <c r="R11" s="41" t="s">
        <v>169</v>
      </c>
      <c r="S11" s="39" t="s">
        <v>75</v>
      </c>
    </row>
    <row r="12" spans="2:28" x14ac:dyDescent="0.25">
      <c r="B12" s="31" t="s">
        <v>75</v>
      </c>
      <c r="C12" s="31" t="s">
        <v>200</v>
      </c>
      <c r="D12" s="123">
        <v>22.170261</v>
      </c>
      <c r="E12" s="123">
        <v>7.7431789999999996</v>
      </c>
      <c r="F12" s="123">
        <v>17.122136000000001</v>
      </c>
      <c r="G12" s="123">
        <v>27.763090999999999</v>
      </c>
      <c r="H12" s="123">
        <v>17.435952</v>
      </c>
      <c r="I12" s="123">
        <v>19.817893000000002</v>
      </c>
      <c r="J12" s="123">
        <v>25.240299</v>
      </c>
      <c r="K12" s="123">
        <v>24.327750999999999</v>
      </c>
      <c r="L12" s="123">
        <v>20.481066999999999</v>
      </c>
      <c r="M12" s="123">
        <v>24.068024000000001</v>
      </c>
      <c r="N12" s="123">
        <v>28.196470999999999</v>
      </c>
      <c r="O12" s="123">
        <v>29.589531000000001</v>
      </c>
      <c r="P12" s="123">
        <v>27.018910999999999</v>
      </c>
      <c r="Q12" s="123">
        <v>34.184775000000002</v>
      </c>
      <c r="R12" s="42" t="s">
        <v>201</v>
      </c>
      <c r="S12" s="40" t="s">
        <v>75</v>
      </c>
    </row>
    <row r="13" spans="2:28" x14ac:dyDescent="0.25">
      <c r="B13" s="32" t="s">
        <v>75</v>
      </c>
      <c r="C13" s="32" t="s">
        <v>90</v>
      </c>
      <c r="D13" s="124">
        <v>500.53593899999981</v>
      </c>
      <c r="E13" s="124">
        <v>115.47331199999999</v>
      </c>
      <c r="F13" s="124">
        <v>350.2616129999999</v>
      </c>
      <c r="G13" s="124">
        <v>325.53539599999976</v>
      </c>
      <c r="H13" s="124">
        <v>282.7220759999999</v>
      </c>
      <c r="I13" s="124">
        <v>193.12091199999998</v>
      </c>
      <c r="J13" s="124">
        <v>165.45161200000001</v>
      </c>
      <c r="K13" s="124">
        <v>196.99334399999995</v>
      </c>
      <c r="L13" s="124">
        <v>208.11093900000003</v>
      </c>
      <c r="M13" s="124">
        <v>467.81841500000013</v>
      </c>
      <c r="N13" s="124">
        <v>192.32600199999993</v>
      </c>
      <c r="O13" s="124">
        <v>244.72060199999999</v>
      </c>
      <c r="P13" s="124">
        <v>260.66144099999997</v>
      </c>
      <c r="Q13" s="124">
        <v>187.79404199999999</v>
      </c>
      <c r="R13" s="41" t="s">
        <v>91</v>
      </c>
      <c r="S13" s="39" t="s">
        <v>75</v>
      </c>
    </row>
    <row r="14" spans="2:28" x14ac:dyDescent="0.25">
      <c r="B14" s="10" t="s">
        <v>81</v>
      </c>
      <c r="C14" s="10"/>
      <c r="D14" s="125">
        <f>SUM(D15:D20)</f>
        <v>25689.001280999986</v>
      </c>
      <c r="E14" s="125">
        <f t="shared" ref="E14:Q14" si="2">SUM(E15:E20)</f>
        <v>20650.372378999989</v>
      </c>
      <c r="F14" s="125">
        <f t="shared" si="2"/>
        <v>33205.345209999978</v>
      </c>
      <c r="G14" s="125">
        <f t="shared" si="2"/>
        <v>26003.845902999983</v>
      </c>
      <c r="H14" s="125">
        <f t="shared" si="2"/>
        <v>28269.848421999977</v>
      </c>
      <c r="I14" s="125">
        <f t="shared" si="2"/>
        <v>30809.460497999986</v>
      </c>
      <c r="J14" s="125">
        <f t="shared" si="2"/>
        <v>26151.668167999986</v>
      </c>
      <c r="K14" s="125">
        <f t="shared" si="2"/>
        <v>35170.360881000015</v>
      </c>
      <c r="L14" s="125">
        <f t="shared" si="2"/>
        <v>35701.126441</v>
      </c>
      <c r="M14" s="125">
        <f t="shared" si="2"/>
        <v>35615.034947999986</v>
      </c>
      <c r="N14" s="125">
        <f t="shared" si="2"/>
        <v>34440.476855000023</v>
      </c>
      <c r="O14" s="125">
        <f t="shared" si="2"/>
        <v>37876.021616999984</v>
      </c>
      <c r="P14" s="125">
        <f t="shared" si="2"/>
        <v>37784.224424999986</v>
      </c>
      <c r="Q14" s="125">
        <f t="shared" si="2"/>
        <v>35668.32016600002</v>
      </c>
      <c r="R14" s="43"/>
      <c r="S14" s="46" t="s">
        <v>82</v>
      </c>
      <c r="V14" s="78"/>
      <c r="W14" s="78"/>
      <c r="X14" s="78"/>
      <c r="Y14" s="78"/>
      <c r="Z14" s="78"/>
      <c r="AA14" s="78"/>
      <c r="AB14" s="79"/>
    </row>
    <row r="15" spans="2:28" x14ac:dyDescent="0.25">
      <c r="B15" s="32" t="s">
        <v>75</v>
      </c>
      <c r="C15" s="32" t="s">
        <v>160</v>
      </c>
      <c r="D15" s="124">
        <v>1792.1227779999999</v>
      </c>
      <c r="E15" s="124">
        <v>1000.806458</v>
      </c>
      <c r="F15" s="124">
        <v>2047.716895</v>
      </c>
      <c r="G15" s="124">
        <v>2456.382728</v>
      </c>
      <c r="H15" s="124">
        <v>1916.1086809999999</v>
      </c>
      <c r="I15" s="124">
        <v>1822.3810569999998</v>
      </c>
      <c r="J15" s="124">
        <v>2732.0721919999996</v>
      </c>
      <c r="K15" s="124">
        <v>3099.3608960000001</v>
      </c>
      <c r="L15" s="124">
        <v>2818.3875330000001</v>
      </c>
      <c r="M15" s="124">
        <v>2913.4594959999999</v>
      </c>
      <c r="N15" s="124">
        <v>2956.5390889999999</v>
      </c>
      <c r="O15" s="124">
        <v>3093.6210959999999</v>
      </c>
      <c r="P15" s="124">
        <v>2523.0514840000001</v>
      </c>
      <c r="Q15" s="124">
        <v>2778.0144639999999</v>
      </c>
      <c r="R15" s="41" t="s">
        <v>161</v>
      </c>
      <c r="S15" s="39" t="s">
        <v>75</v>
      </c>
    </row>
    <row r="16" spans="2:28" x14ac:dyDescent="0.25">
      <c r="B16" s="31" t="s">
        <v>75</v>
      </c>
      <c r="C16" s="31" t="s">
        <v>164</v>
      </c>
      <c r="D16" s="123">
        <v>1623.5052949999999</v>
      </c>
      <c r="E16" s="123">
        <v>998.44505700000002</v>
      </c>
      <c r="F16" s="123">
        <v>1763.0411570000001</v>
      </c>
      <c r="G16" s="123">
        <v>976.21969300000001</v>
      </c>
      <c r="H16" s="123">
        <v>1246.5954079999999</v>
      </c>
      <c r="I16" s="123">
        <v>908.33371999999997</v>
      </c>
      <c r="J16" s="123">
        <v>768.72897399999999</v>
      </c>
      <c r="K16" s="123">
        <v>1327.4310030000001</v>
      </c>
      <c r="L16" s="123">
        <v>956.07571599999994</v>
      </c>
      <c r="M16" s="123">
        <v>1120.0579090000001</v>
      </c>
      <c r="N16" s="123">
        <v>938.29202799999996</v>
      </c>
      <c r="O16" s="123">
        <v>1674.067366</v>
      </c>
      <c r="P16" s="123">
        <v>2257.487916</v>
      </c>
      <c r="Q16" s="123">
        <v>1086.608279</v>
      </c>
      <c r="R16" s="42" t="s">
        <v>165</v>
      </c>
      <c r="S16" s="40" t="s">
        <v>75</v>
      </c>
    </row>
    <row r="17" spans="2:19" x14ac:dyDescent="0.25">
      <c r="B17" s="32" t="s">
        <v>75</v>
      </c>
      <c r="C17" s="32" t="s">
        <v>162</v>
      </c>
      <c r="D17" s="124">
        <v>2290.0417600000001</v>
      </c>
      <c r="E17" s="124">
        <v>1519.0081270000001</v>
      </c>
      <c r="F17" s="124">
        <v>802.90083500000003</v>
      </c>
      <c r="G17" s="124">
        <v>1200.2545889999999</v>
      </c>
      <c r="H17" s="124">
        <v>2269.871568</v>
      </c>
      <c r="I17" s="124">
        <v>2096.9119949999999</v>
      </c>
      <c r="J17" s="124">
        <v>1676.3341170000001</v>
      </c>
      <c r="K17" s="124">
        <v>1851.694297</v>
      </c>
      <c r="L17" s="124">
        <v>2009.1301000000001</v>
      </c>
      <c r="M17" s="124">
        <v>731.35122999999999</v>
      </c>
      <c r="N17" s="124">
        <v>1032.3319280000001</v>
      </c>
      <c r="O17" s="124">
        <v>833.014815</v>
      </c>
      <c r="P17" s="124">
        <v>870.16005399999995</v>
      </c>
      <c r="Q17" s="124">
        <v>851.28488500000003</v>
      </c>
      <c r="R17" s="41" t="s">
        <v>163</v>
      </c>
      <c r="S17" s="39" t="s">
        <v>75</v>
      </c>
    </row>
    <row r="18" spans="2:19" x14ac:dyDescent="0.25">
      <c r="B18" s="31" t="s">
        <v>75</v>
      </c>
      <c r="C18" s="31" t="s">
        <v>170</v>
      </c>
      <c r="D18" s="123">
        <v>260.90681000000001</v>
      </c>
      <c r="E18" s="123">
        <v>206.811804</v>
      </c>
      <c r="F18" s="123">
        <v>180.068692</v>
      </c>
      <c r="G18" s="123">
        <v>223.15096199999999</v>
      </c>
      <c r="H18" s="123">
        <v>326.57734599999998</v>
      </c>
      <c r="I18" s="123">
        <v>369.96783900000003</v>
      </c>
      <c r="J18" s="123">
        <v>316.543049</v>
      </c>
      <c r="K18" s="123">
        <v>387.71413899999999</v>
      </c>
      <c r="L18" s="123">
        <v>507.33866699999999</v>
      </c>
      <c r="M18" s="123">
        <v>644.01977699999998</v>
      </c>
      <c r="N18" s="123">
        <v>551.16053199999999</v>
      </c>
      <c r="O18" s="123">
        <v>623.29573300000004</v>
      </c>
      <c r="P18" s="123">
        <v>623.90006200000005</v>
      </c>
      <c r="Q18" s="123">
        <v>612.49420099999998</v>
      </c>
      <c r="R18" s="42" t="s">
        <v>171</v>
      </c>
      <c r="S18" s="40" t="s">
        <v>75</v>
      </c>
    </row>
    <row r="19" spans="2:19" x14ac:dyDescent="0.25">
      <c r="B19" s="32" t="s">
        <v>75</v>
      </c>
      <c r="C19" s="32" t="s">
        <v>176</v>
      </c>
      <c r="D19" s="124">
        <v>7.1537490000000004</v>
      </c>
      <c r="E19" s="124">
        <v>1.9062870000000001</v>
      </c>
      <c r="F19" s="124">
        <v>6.11707</v>
      </c>
      <c r="G19" s="124">
        <v>4.7312120000000002</v>
      </c>
      <c r="H19" s="124">
        <v>4.0650110000000002</v>
      </c>
      <c r="I19" s="124">
        <v>7.9901660000000003</v>
      </c>
      <c r="J19" s="124">
        <v>10.494517</v>
      </c>
      <c r="K19" s="124">
        <v>34.013142000000002</v>
      </c>
      <c r="L19" s="124">
        <v>43.850994999999998</v>
      </c>
      <c r="M19" s="124">
        <v>78.200982999999994</v>
      </c>
      <c r="N19" s="124">
        <v>21.22447</v>
      </c>
      <c r="O19" s="124">
        <v>13.475163</v>
      </c>
      <c r="P19" s="124">
        <v>112.965746</v>
      </c>
      <c r="Q19" s="124">
        <v>511.591476</v>
      </c>
      <c r="R19" s="41" t="s">
        <v>177</v>
      </c>
      <c r="S19" s="39" t="s">
        <v>75</v>
      </c>
    </row>
    <row r="20" spans="2:19" x14ac:dyDescent="0.25">
      <c r="B20" s="31" t="s">
        <v>75</v>
      </c>
      <c r="C20" s="31" t="s">
        <v>90</v>
      </c>
      <c r="D20" s="123">
        <v>19715.270888999985</v>
      </c>
      <c r="E20" s="123">
        <v>16923.39464599999</v>
      </c>
      <c r="F20" s="123">
        <v>28405.500560999979</v>
      </c>
      <c r="G20" s="123">
        <v>21143.106718999985</v>
      </c>
      <c r="H20" s="123">
        <v>22506.630407999979</v>
      </c>
      <c r="I20" s="123">
        <v>25603.875720999986</v>
      </c>
      <c r="J20" s="123">
        <v>20647.495318999987</v>
      </c>
      <c r="K20" s="123">
        <v>28470.147404000014</v>
      </c>
      <c r="L20" s="123">
        <v>29366.343430000004</v>
      </c>
      <c r="M20" s="123">
        <v>30127.945552999987</v>
      </c>
      <c r="N20" s="123">
        <v>28940.928808000022</v>
      </c>
      <c r="O20" s="123">
        <v>31638.547443999982</v>
      </c>
      <c r="P20" s="123">
        <v>31396.659162999989</v>
      </c>
      <c r="Q20" s="123">
        <v>29828.326861000016</v>
      </c>
      <c r="R20" s="42" t="s">
        <v>91</v>
      </c>
      <c r="S20" s="40" t="s">
        <v>75</v>
      </c>
    </row>
    <row r="21" spans="2:19" x14ac:dyDescent="0.25">
      <c r="B21" s="16" t="s">
        <v>83</v>
      </c>
      <c r="C21" s="16"/>
      <c r="D21" s="122">
        <f>SUM(D22:D27)</f>
        <v>87.435202000000004</v>
      </c>
      <c r="E21" s="122">
        <f t="shared" ref="E21:Q21" si="3">SUM(E22:E27)</f>
        <v>15.855596999999999</v>
      </c>
      <c r="F21" s="122">
        <f t="shared" si="3"/>
        <v>374.20333600000004</v>
      </c>
      <c r="G21" s="122">
        <f t="shared" si="3"/>
        <v>116.957415</v>
      </c>
      <c r="H21" s="122">
        <f t="shared" si="3"/>
        <v>399.47847300000001</v>
      </c>
      <c r="I21" s="122">
        <f t="shared" si="3"/>
        <v>113.70191100000001</v>
      </c>
      <c r="J21" s="122">
        <f t="shared" si="3"/>
        <v>302.22999899999996</v>
      </c>
      <c r="K21" s="122">
        <f t="shared" si="3"/>
        <v>899.74455000000012</v>
      </c>
      <c r="L21" s="122">
        <f t="shared" si="3"/>
        <v>32.005684000000002</v>
      </c>
      <c r="M21" s="122">
        <f t="shared" si="3"/>
        <v>95.4803</v>
      </c>
      <c r="N21" s="122">
        <f t="shared" si="3"/>
        <v>23.225015000000003</v>
      </c>
      <c r="O21" s="122">
        <f t="shared" si="3"/>
        <v>307.85695400000003</v>
      </c>
      <c r="P21" s="122">
        <f t="shared" si="3"/>
        <v>2064.7442690000003</v>
      </c>
      <c r="Q21" s="122">
        <f t="shared" si="3"/>
        <v>265.01955600000002</v>
      </c>
      <c r="R21" s="44"/>
      <c r="S21" s="47" t="s">
        <v>84</v>
      </c>
    </row>
    <row r="22" spans="2:19" x14ac:dyDescent="0.25">
      <c r="B22" s="31" t="s">
        <v>75</v>
      </c>
      <c r="C22" s="31" t="s">
        <v>172</v>
      </c>
      <c r="D22" s="123">
        <v>72.825811999999999</v>
      </c>
      <c r="E22" s="123">
        <v>0</v>
      </c>
      <c r="F22" s="123">
        <v>342.22776900000002</v>
      </c>
      <c r="G22" s="123">
        <v>66.950608000000003</v>
      </c>
      <c r="H22" s="123">
        <v>372.95951200000002</v>
      </c>
      <c r="I22" s="123">
        <v>94.370743000000004</v>
      </c>
      <c r="J22" s="123">
        <v>1.2921670000000001</v>
      </c>
      <c r="K22" s="123">
        <v>745.89923999999996</v>
      </c>
      <c r="L22" s="123">
        <v>2.872185</v>
      </c>
      <c r="M22" s="123">
        <v>49.699837000000002</v>
      </c>
      <c r="N22" s="123">
        <v>1.97661</v>
      </c>
      <c r="O22" s="123">
        <v>265.67376100000001</v>
      </c>
      <c r="P22" s="123">
        <v>2017.2497820000001</v>
      </c>
      <c r="Q22" s="123">
        <v>225.17354900000001</v>
      </c>
      <c r="R22" s="42" t="s">
        <v>173</v>
      </c>
      <c r="S22" s="40" t="s">
        <v>75</v>
      </c>
    </row>
    <row r="23" spans="2:19" x14ac:dyDescent="0.25">
      <c r="B23" s="32" t="s">
        <v>75</v>
      </c>
      <c r="C23" s="32" t="s">
        <v>164</v>
      </c>
      <c r="D23" s="124">
        <v>3.0327099999999998</v>
      </c>
      <c r="E23" s="124">
        <v>5.1599999999999997E-4</v>
      </c>
      <c r="F23" s="124">
        <v>0.48976500000000001</v>
      </c>
      <c r="G23" s="124">
        <v>6.7120430000000004</v>
      </c>
      <c r="H23" s="124">
        <v>8.9628119999999996</v>
      </c>
      <c r="I23" s="124">
        <v>2.2904559999999998</v>
      </c>
      <c r="J23" s="124">
        <v>3.145562</v>
      </c>
      <c r="K23" s="124">
        <v>0.93937099999999996</v>
      </c>
      <c r="L23" s="124">
        <v>7.469144</v>
      </c>
      <c r="M23" s="124">
        <v>23.742077999999999</v>
      </c>
      <c r="N23" s="124">
        <v>4.6952040000000004</v>
      </c>
      <c r="O23" s="124">
        <v>3.7356259999999999</v>
      </c>
      <c r="P23" s="124">
        <v>13.533746000000001</v>
      </c>
      <c r="Q23" s="124">
        <v>19.268877</v>
      </c>
      <c r="R23" s="41" t="s">
        <v>165</v>
      </c>
      <c r="S23" s="39" t="s">
        <v>75</v>
      </c>
    </row>
    <row r="24" spans="2:19" x14ac:dyDescent="0.25">
      <c r="B24" s="31" t="s">
        <v>75</v>
      </c>
      <c r="C24" s="31" t="s">
        <v>170</v>
      </c>
      <c r="D24" s="123">
        <v>0.36110100000000001</v>
      </c>
      <c r="E24" s="123">
        <v>0</v>
      </c>
      <c r="F24" s="123">
        <v>0</v>
      </c>
      <c r="G24" s="123">
        <v>0.153</v>
      </c>
      <c r="H24" s="123">
        <v>0</v>
      </c>
      <c r="I24" s="123">
        <v>0</v>
      </c>
      <c r="J24" s="123">
        <v>1.0500000000000001E-2</v>
      </c>
      <c r="K24" s="123">
        <v>0</v>
      </c>
      <c r="L24" s="123">
        <v>0.3342</v>
      </c>
      <c r="M24" s="123">
        <v>1.9400000000000001E-2</v>
      </c>
      <c r="N24" s="123">
        <v>0.06</v>
      </c>
      <c r="O24" s="123">
        <v>0.115</v>
      </c>
      <c r="P24" s="123">
        <v>0.125</v>
      </c>
      <c r="Q24" s="123">
        <v>10.943471000000001</v>
      </c>
      <c r="R24" s="42" t="s">
        <v>171</v>
      </c>
      <c r="S24" s="40" t="s">
        <v>75</v>
      </c>
    </row>
    <row r="25" spans="2:19" x14ac:dyDescent="0.25">
      <c r="B25" s="32" t="s">
        <v>75</v>
      </c>
      <c r="C25" s="32" t="s">
        <v>162</v>
      </c>
      <c r="D25" s="124">
        <v>0.80227700000000002</v>
      </c>
      <c r="E25" s="124">
        <v>0</v>
      </c>
      <c r="F25" s="124">
        <v>0.91249999999999998</v>
      </c>
      <c r="G25" s="124">
        <v>3.95</v>
      </c>
      <c r="H25" s="124">
        <v>1.9239889999999999</v>
      </c>
      <c r="I25" s="124">
        <v>2.3363130000000001</v>
      </c>
      <c r="J25" s="124">
        <v>0.86499999999999999</v>
      </c>
      <c r="K25" s="124">
        <v>6.9258670000000002</v>
      </c>
      <c r="L25" s="124">
        <v>0.80370799999999998</v>
      </c>
      <c r="M25" s="124">
        <v>1.2980499999999999</v>
      </c>
      <c r="N25" s="124">
        <v>7.5697999999999999</v>
      </c>
      <c r="O25" s="124">
        <v>11.447308</v>
      </c>
      <c r="P25" s="124">
        <v>6.730823</v>
      </c>
      <c r="Q25" s="124">
        <v>2.3555649999999999</v>
      </c>
      <c r="R25" s="41" t="s">
        <v>163</v>
      </c>
      <c r="S25" s="39" t="s">
        <v>75</v>
      </c>
    </row>
    <row r="26" spans="2:19" x14ac:dyDescent="0.25">
      <c r="B26" s="31" t="s">
        <v>75</v>
      </c>
      <c r="C26" s="31" t="s">
        <v>168</v>
      </c>
      <c r="D26" s="123">
        <v>0</v>
      </c>
      <c r="E26" s="123">
        <v>0</v>
      </c>
      <c r="F26" s="123">
        <v>0</v>
      </c>
      <c r="G26" s="123">
        <v>0</v>
      </c>
      <c r="H26" s="123">
        <v>0.21889500000000001</v>
      </c>
      <c r="I26" s="123">
        <v>0</v>
      </c>
      <c r="J26" s="123">
        <v>2.5425749999999998</v>
      </c>
      <c r="K26" s="123">
        <v>1.675773</v>
      </c>
      <c r="L26" s="123">
        <v>6.1423410000000001</v>
      </c>
      <c r="M26" s="123">
        <v>1.845062</v>
      </c>
      <c r="N26" s="123">
        <v>1.7912490000000001</v>
      </c>
      <c r="O26" s="123">
        <v>0.47125699999999998</v>
      </c>
      <c r="P26" s="123">
        <v>6.393878</v>
      </c>
      <c r="Q26" s="123">
        <v>1.9586589999999999</v>
      </c>
      <c r="R26" s="42" t="s">
        <v>169</v>
      </c>
      <c r="S26" s="40" t="s">
        <v>75</v>
      </c>
    </row>
    <row r="27" spans="2:19" x14ac:dyDescent="0.25">
      <c r="B27" s="32" t="s">
        <v>75</v>
      </c>
      <c r="C27" s="32" t="s">
        <v>90</v>
      </c>
      <c r="D27" s="124">
        <v>10.413302</v>
      </c>
      <c r="E27" s="124">
        <v>15.855081</v>
      </c>
      <c r="F27" s="124">
        <v>30.573301999999995</v>
      </c>
      <c r="G27" s="124">
        <v>39.191763999999999</v>
      </c>
      <c r="H27" s="124">
        <v>15.413264999999996</v>
      </c>
      <c r="I27" s="124">
        <v>14.704398999999999</v>
      </c>
      <c r="J27" s="124">
        <v>294.37419499999999</v>
      </c>
      <c r="K27" s="124">
        <v>144.30429899999999</v>
      </c>
      <c r="L27" s="124">
        <v>14.384105999999999</v>
      </c>
      <c r="M27" s="124">
        <v>18.875872999999999</v>
      </c>
      <c r="N27" s="124">
        <v>7.1321520000000014</v>
      </c>
      <c r="O27" s="124">
        <v>26.414002000000004</v>
      </c>
      <c r="P27" s="124">
        <v>20.711040000000001</v>
      </c>
      <c r="Q27" s="124">
        <v>5.3194349999999986</v>
      </c>
      <c r="R27" s="41" t="s">
        <v>91</v>
      </c>
      <c r="S27" s="39" t="s">
        <v>75</v>
      </c>
    </row>
    <row r="28" spans="2:19" x14ac:dyDescent="0.25">
      <c r="B28" s="8"/>
      <c r="C28" s="8"/>
      <c r="D28" s="8"/>
      <c r="E28" s="8"/>
      <c r="F28" s="8"/>
      <c r="G28" s="8"/>
      <c r="H28" s="8"/>
      <c r="I28" s="8"/>
      <c r="J28" s="8"/>
      <c r="K28" s="8"/>
      <c r="L28" s="8"/>
      <c r="M28" s="8"/>
      <c r="N28" s="8"/>
      <c r="O28" s="8"/>
      <c r="P28" s="8"/>
      <c r="Q28" s="8"/>
    </row>
    <row r="29" spans="2:19" x14ac:dyDescent="0.25">
      <c r="B29" s="50" t="s">
        <v>67</v>
      </c>
      <c r="S29" s="50" t="s">
        <v>66</v>
      </c>
    </row>
    <row r="30" spans="2:19" x14ac:dyDescent="0.25">
      <c r="B30" s="50" t="s">
        <v>27</v>
      </c>
      <c r="S30" s="72" t="s">
        <v>68</v>
      </c>
    </row>
    <row r="31" spans="2:19" x14ac:dyDescent="0.25">
      <c r="B31" s="50" t="s">
        <v>213</v>
      </c>
      <c r="S31" s="96" t="s">
        <v>210</v>
      </c>
    </row>
  </sheetData>
  <mergeCells count="5">
    <mergeCell ref="D4:G4"/>
    <mergeCell ref="H4:K4"/>
    <mergeCell ref="L4:O4"/>
    <mergeCell ref="P4:Q4"/>
    <mergeCell ref="L2:S2"/>
  </mergeCells>
  <phoneticPr fontId="6"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91239-C5A4-437A-AF81-92CF42C75681}">
  <sheetPr codeName="Sheet7"/>
  <dimension ref="B2:S39"/>
  <sheetViews>
    <sheetView showGridLines="0" zoomScaleNormal="100" workbookViewId="0">
      <selection activeCell="M2" sqref="M2:S2"/>
    </sheetView>
  </sheetViews>
  <sheetFormatPr defaultColWidth="8.85546875" defaultRowHeight="11.25" x14ac:dyDescent="0.25"/>
  <cols>
    <col min="1" max="1" width="8.85546875" style="50"/>
    <col min="2" max="2" width="16.28515625" style="50" customWidth="1"/>
    <col min="3" max="3" width="18.5703125" style="50" bestFit="1" customWidth="1"/>
    <col min="4" max="4" width="10" style="50" bestFit="1" customWidth="1"/>
    <col min="5" max="5" width="10.42578125" style="50" bestFit="1" customWidth="1"/>
    <col min="6" max="6" width="10.5703125" style="50" bestFit="1" customWidth="1"/>
    <col min="7" max="7" width="10.42578125" style="50" bestFit="1" customWidth="1"/>
    <col min="8" max="8" width="10" style="50" bestFit="1" customWidth="1"/>
    <col min="9" max="9" width="10.42578125" style="50" bestFit="1" customWidth="1"/>
    <col min="10" max="10" width="10.5703125" style="50" bestFit="1" customWidth="1"/>
    <col min="11" max="11" width="10.42578125" style="50" bestFit="1" customWidth="1"/>
    <col min="12" max="12" width="10" style="50" bestFit="1" customWidth="1"/>
    <col min="13" max="13" width="10.42578125" style="50" bestFit="1" customWidth="1"/>
    <col min="14" max="14" width="10.5703125" style="50" bestFit="1" customWidth="1"/>
    <col min="15" max="15" width="10.42578125" style="50" bestFit="1" customWidth="1"/>
    <col min="16" max="16" width="10" style="50" bestFit="1" customWidth="1"/>
    <col min="17" max="17" width="10.42578125" style="50" bestFit="1" customWidth="1"/>
    <col min="18" max="18" width="17.28515625" style="50" bestFit="1" customWidth="1"/>
    <col min="19" max="16384" width="8.85546875" style="50"/>
  </cols>
  <sheetData>
    <row r="2" spans="2:19" ht="14.45" customHeight="1" x14ac:dyDescent="0.25">
      <c r="B2" s="144" t="s">
        <v>229</v>
      </c>
      <c r="C2" s="144"/>
      <c r="D2" s="144"/>
      <c r="E2" s="144"/>
      <c r="F2" s="144"/>
      <c r="G2" s="144"/>
      <c r="H2" s="144"/>
      <c r="I2" s="101"/>
      <c r="J2" s="101"/>
      <c r="K2" s="101"/>
      <c r="L2" s="101"/>
      <c r="M2" s="146" t="s">
        <v>230</v>
      </c>
      <c r="N2" s="146"/>
      <c r="O2" s="146"/>
      <c r="P2" s="146"/>
      <c r="Q2" s="146"/>
      <c r="R2" s="146"/>
      <c r="S2" s="146"/>
    </row>
    <row r="3" spans="2:19" ht="11.25" customHeight="1" x14ac:dyDescent="0.25">
      <c r="B3" s="30" t="s">
        <v>17</v>
      </c>
      <c r="M3" s="101"/>
      <c r="N3" s="101"/>
      <c r="O3" s="101"/>
      <c r="P3" s="101"/>
      <c r="Q3" s="101"/>
      <c r="R3" s="101"/>
      <c r="S3" s="50" t="s">
        <v>65</v>
      </c>
    </row>
    <row r="4" spans="2:19" x14ac:dyDescent="0.25">
      <c r="B4" s="14" t="s">
        <v>73</v>
      </c>
      <c r="C4" s="34" t="s">
        <v>88</v>
      </c>
      <c r="D4" s="138">
        <v>2020</v>
      </c>
      <c r="E4" s="138"/>
      <c r="F4" s="138"/>
      <c r="G4" s="138"/>
      <c r="H4" s="138">
        <v>2021</v>
      </c>
      <c r="I4" s="138"/>
      <c r="J4" s="138"/>
      <c r="K4" s="138"/>
      <c r="L4" s="138">
        <v>2022</v>
      </c>
      <c r="M4" s="138"/>
      <c r="N4" s="138"/>
      <c r="O4" s="138"/>
      <c r="P4" s="139">
        <v>2023</v>
      </c>
      <c r="Q4" s="139"/>
      <c r="R4" s="45" t="s">
        <v>89</v>
      </c>
      <c r="S4" s="33" t="s">
        <v>74</v>
      </c>
    </row>
    <row r="5" spans="2:19" x14ac:dyDescent="0.25">
      <c r="B5" s="14" t="s">
        <v>75</v>
      </c>
      <c r="C5" s="34" t="s">
        <v>75</v>
      </c>
      <c r="D5" s="45" t="s">
        <v>206</v>
      </c>
      <c r="E5" s="45" t="s">
        <v>207</v>
      </c>
      <c r="F5" s="45" t="s">
        <v>208</v>
      </c>
      <c r="G5" s="45" t="s">
        <v>209</v>
      </c>
      <c r="H5" s="45" t="s">
        <v>206</v>
      </c>
      <c r="I5" s="45" t="s">
        <v>207</v>
      </c>
      <c r="J5" s="45" t="s">
        <v>208</v>
      </c>
      <c r="K5" s="45" t="s">
        <v>209</v>
      </c>
      <c r="L5" s="45" t="s">
        <v>206</v>
      </c>
      <c r="M5" s="45" t="s">
        <v>207</v>
      </c>
      <c r="N5" s="45" t="s">
        <v>208</v>
      </c>
      <c r="O5" s="45" t="s">
        <v>209</v>
      </c>
      <c r="P5" s="45" t="s">
        <v>206</v>
      </c>
      <c r="Q5" s="45" t="s">
        <v>207</v>
      </c>
      <c r="R5" s="9" t="s">
        <v>75</v>
      </c>
      <c r="S5" s="33" t="s">
        <v>75</v>
      </c>
    </row>
    <row r="6" spans="2:19" x14ac:dyDescent="0.25">
      <c r="B6" s="10" t="s">
        <v>77</v>
      </c>
      <c r="C6" s="10" t="s">
        <v>75</v>
      </c>
      <c r="D6" s="121">
        <f t="shared" ref="D6:Q6" si="0">D7+D14+D21</f>
        <v>28306.435992999996</v>
      </c>
      <c r="E6" s="121">
        <f t="shared" si="0"/>
        <v>20271.864218999999</v>
      </c>
      <c r="F6" s="121">
        <f t="shared" si="0"/>
        <v>20744.947927999987</v>
      </c>
      <c r="G6" s="121">
        <f t="shared" si="0"/>
        <v>23164.475043999992</v>
      </c>
      <c r="H6" s="121">
        <f t="shared" si="0"/>
        <v>24169.403450000005</v>
      </c>
      <c r="I6" s="121">
        <f t="shared" si="0"/>
        <v>25262.110848999997</v>
      </c>
      <c r="J6" s="121">
        <f t="shared" si="0"/>
        <v>23507.613605999999</v>
      </c>
      <c r="K6" s="121">
        <f t="shared" si="0"/>
        <v>27934.227629999998</v>
      </c>
      <c r="L6" s="121">
        <f t="shared" si="0"/>
        <v>25369.254149</v>
      </c>
      <c r="M6" s="121">
        <f t="shared" si="0"/>
        <v>26044.967738999992</v>
      </c>
      <c r="N6" s="121">
        <f t="shared" si="0"/>
        <v>30501.480488999994</v>
      </c>
      <c r="O6" s="121">
        <f t="shared" si="0"/>
        <v>32438.930041999996</v>
      </c>
      <c r="P6" s="121">
        <f t="shared" si="0"/>
        <v>32779.129581000001</v>
      </c>
      <c r="Q6" s="121">
        <f t="shared" si="0"/>
        <v>34841.594858999968</v>
      </c>
      <c r="R6" s="43" t="s">
        <v>75</v>
      </c>
      <c r="S6" s="69" t="s">
        <v>78</v>
      </c>
    </row>
    <row r="7" spans="2:19" x14ac:dyDescent="0.25">
      <c r="B7" s="16" t="s">
        <v>79</v>
      </c>
      <c r="C7" s="16"/>
      <c r="D7" s="122">
        <f>SUM(D8:D13)</f>
        <v>116.10671000000002</v>
      </c>
      <c r="E7" s="122">
        <f t="shared" ref="E7:Q7" si="1">SUM(E8:E13)</f>
        <v>110.61201500000004</v>
      </c>
      <c r="F7" s="122">
        <f t="shared" si="1"/>
        <v>88.499510999999984</v>
      </c>
      <c r="G7" s="122">
        <f t="shared" si="1"/>
        <v>141.64008600000003</v>
      </c>
      <c r="H7" s="122">
        <f t="shared" si="1"/>
        <v>117.07655099999999</v>
      </c>
      <c r="I7" s="122">
        <f t="shared" si="1"/>
        <v>117.01073600000001</v>
      </c>
      <c r="J7" s="122">
        <f t="shared" si="1"/>
        <v>125.32939800000003</v>
      </c>
      <c r="K7" s="122">
        <f t="shared" si="1"/>
        <v>185.41208799999995</v>
      </c>
      <c r="L7" s="122">
        <f t="shared" si="1"/>
        <v>183.08787500000003</v>
      </c>
      <c r="M7" s="122">
        <f t="shared" si="1"/>
        <v>133.17995900000003</v>
      </c>
      <c r="N7" s="122">
        <f t="shared" si="1"/>
        <v>126.90628100000004</v>
      </c>
      <c r="O7" s="122">
        <f t="shared" si="1"/>
        <v>253.92748700000004</v>
      </c>
      <c r="P7" s="122">
        <f t="shared" si="1"/>
        <v>153.65345799999994</v>
      </c>
      <c r="Q7" s="122">
        <f t="shared" si="1"/>
        <v>157.68457800000002</v>
      </c>
      <c r="R7" s="44"/>
      <c r="S7" s="44" t="s">
        <v>80</v>
      </c>
    </row>
    <row r="8" spans="2:19" x14ac:dyDescent="0.25">
      <c r="B8" s="31" t="s">
        <v>75</v>
      </c>
      <c r="C8" s="31" t="s">
        <v>162</v>
      </c>
      <c r="D8" s="123">
        <v>11.945194000000001</v>
      </c>
      <c r="E8" s="123">
        <v>3.4390480000000001</v>
      </c>
      <c r="F8" s="123">
        <v>20.210234</v>
      </c>
      <c r="G8" s="123">
        <v>33.111530999999999</v>
      </c>
      <c r="H8" s="123">
        <v>16.676186999999999</v>
      </c>
      <c r="I8" s="123">
        <v>9.211862</v>
      </c>
      <c r="J8" s="123">
        <v>22.652072</v>
      </c>
      <c r="K8" s="123">
        <v>34.404578000000001</v>
      </c>
      <c r="L8" s="123">
        <v>35.989541000000003</v>
      </c>
      <c r="M8" s="123">
        <v>27.161049999999999</v>
      </c>
      <c r="N8" s="123">
        <v>25.779764</v>
      </c>
      <c r="O8" s="123">
        <v>22.287510999999999</v>
      </c>
      <c r="P8" s="123">
        <v>19.426366999999999</v>
      </c>
      <c r="Q8" s="123">
        <v>40.77514</v>
      </c>
      <c r="R8" s="42" t="s">
        <v>163</v>
      </c>
      <c r="S8" s="42" t="s">
        <v>75</v>
      </c>
    </row>
    <row r="9" spans="2:19" x14ac:dyDescent="0.25">
      <c r="B9" s="32" t="s">
        <v>75</v>
      </c>
      <c r="C9" s="32" t="s">
        <v>198</v>
      </c>
      <c r="D9" s="124">
        <v>11.326269</v>
      </c>
      <c r="E9" s="124">
        <v>5.080114</v>
      </c>
      <c r="F9" s="124">
        <v>4.176329</v>
      </c>
      <c r="G9" s="124">
        <v>10.449329000000001</v>
      </c>
      <c r="H9" s="124">
        <v>7.6810029999999996</v>
      </c>
      <c r="I9" s="124">
        <v>16.795622000000002</v>
      </c>
      <c r="J9" s="124">
        <v>15.334894999999999</v>
      </c>
      <c r="K9" s="124">
        <v>7.1131440000000001</v>
      </c>
      <c r="L9" s="124">
        <v>9.6198730000000001</v>
      </c>
      <c r="M9" s="124">
        <v>15.600792</v>
      </c>
      <c r="N9" s="124">
        <v>7.7650259999999998</v>
      </c>
      <c r="O9" s="124">
        <v>15.264803000000001</v>
      </c>
      <c r="P9" s="124">
        <v>9.6847530000000006</v>
      </c>
      <c r="Q9" s="124">
        <v>18.320809000000001</v>
      </c>
      <c r="R9" s="41" t="s">
        <v>199</v>
      </c>
      <c r="S9" s="41" t="s">
        <v>75</v>
      </c>
    </row>
    <row r="10" spans="2:19" x14ac:dyDescent="0.25">
      <c r="B10" s="31" t="s">
        <v>75</v>
      </c>
      <c r="C10" s="31" t="s">
        <v>166</v>
      </c>
      <c r="D10" s="123">
        <v>10.539747999999999</v>
      </c>
      <c r="E10" s="123">
        <v>2.2950020000000002</v>
      </c>
      <c r="F10" s="123">
        <v>6.3692890000000002</v>
      </c>
      <c r="G10" s="123">
        <v>7.4008839999999996</v>
      </c>
      <c r="H10" s="123">
        <v>9.9857549999999993</v>
      </c>
      <c r="I10" s="123">
        <v>17.458169999999999</v>
      </c>
      <c r="J10" s="123">
        <v>11.629294</v>
      </c>
      <c r="K10" s="123">
        <v>15.438713</v>
      </c>
      <c r="L10" s="123">
        <v>12.801237</v>
      </c>
      <c r="M10" s="123">
        <v>16.968166</v>
      </c>
      <c r="N10" s="123">
        <v>10.911497000000001</v>
      </c>
      <c r="O10" s="123">
        <v>18.449594000000001</v>
      </c>
      <c r="P10" s="123">
        <v>19.016936999999999</v>
      </c>
      <c r="Q10" s="123">
        <v>15.11138</v>
      </c>
      <c r="R10" s="42" t="s">
        <v>167</v>
      </c>
      <c r="S10" s="42" t="s">
        <v>75</v>
      </c>
    </row>
    <row r="11" spans="2:19" x14ac:dyDescent="0.25">
      <c r="B11" s="32" t="s">
        <v>75</v>
      </c>
      <c r="C11" s="32" t="s">
        <v>174</v>
      </c>
      <c r="D11" s="124">
        <v>15.603020000000001</v>
      </c>
      <c r="E11" s="124">
        <v>4.5111319999999999</v>
      </c>
      <c r="F11" s="124">
        <v>22.992082</v>
      </c>
      <c r="G11" s="124">
        <v>38.650438000000001</v>
      </c>
      <c r="H11" s="124">
        <v>26.933944</v>
      </c>
      <c r="I11" s="124">
        <v>15.129436</v>
      </c>
      <c r="J11" s="124">
        <v>26.371510000000001</v>
      </c>
      <c r="K11" s="124">
        <v>48.382072999999998</v>
      </c>
      <c r="L11" s="124">
        <v>22.03923</v>
      </c>
      <c r="M11" s="124">
        <v>11.192416</v>
      </c>
      <c r="N11" s="124">
        <v>23.884971</v>
      </c>
      <c r="O11" s="124">
        <v>52.128883000000002</v>
      </c>
      <c r="P11" s="124">
        <v>23.203192000000001</v>
      </c>
      <c r="Q11" s="124">
        <v>13.168096999999999</v>
      </c>
      <c r="R11" s="41" t="s">
        <v>175</v>
      </c>
      <c r="S11" s="41" t="s">
        <v>75</v>
      </c>
    </row>
    <row r="12" spans="2:19" x14ac:dyDescent="0.25">
      <c r="B12" s="31" t="s">
        <v>75</v>
      </c>
      <c r="C12" s="31" t="s">
        <v>168</v>
      </c>
      <c r="D12" s="123">
        <v>12.743997999999999</v>
      </c>
      <c r="E12" s="123">
        <v>5.7410170000000003</v>
      </c>
      <c r="F12" s="123">
        <v>8.0553989999999995</v>
      </c>
      <c r="G12" s="123">
        <v>16.697876000000001</v>
      </c>
      <c r="H12" s="123">
        <v>15.358658</v>
      </c>
      <c r="I12" s="123">
        <v>29.122464000000001</v>
      </c>
      <c r="J12" s="123">
        <v>14.655329</v>
      </c>
      <c r="K12" s="123">
        <v>29.973438000000002</v>
      </c>
      <c r="L12" s="123">
        <v>15.014314000000001</v>
      </c>
      <c r="M12" s="123">
        <v>17.194168000000001</v>
      </c>
      <c r="N12" s="123">
        <v>12.012789</v>
      </c>
      <c r="O12" s="123">
        <v>16.650463999999999</v>
      </c>
      <c r="P12" s="123">
        <v>15.964613999999999</v>
      </c>
      <c r="Q12" s="123">
        <v>12.827337999999999</v>
      </c>
      <c r="R12" s="42" t="s">
        <v>169</v>
      </c>
      <c r="S12" s="42" t="s">
        <v>75</v>
      </c>
    </row>
    <row r="13" spans="2:19" x14ac:dyDescent="0.25">
      <c r="B13" s="32" t="s">
        <v>75</v>
      </c>
      <c r="C13" s="32" t="s">
        <v>90</v>
      </c>
      <c r="D13" s="124">
        <v>53.948481000000029</v>
      </c>
      <c r="E13" s="124">
        <v>89.545702000000034</v>
      </c>
      <c r="F13" s="124">
        <v>26.696177999999986</v>
      </c>
      <c r="G13" s="124">
        <v>35.33002800000002</v>
      </c>
      <c r="H13" s="124">
        <v>40.441004</v>
      </c>
      <c r="I13" s="124">
        <v>29.293181999999998</v>
      </c>
      <c r="J13" s="124">
        <v>34.686298000000015</v>
      </c>
      <c r="K13" s="124">
        <v>50.100141999999977</v>
      </c>
      <c r="L13" s="124">
        <v>87.623680000000022</v>
      </c>
      <c r="M13" s="124">
        <v>45.063367000000028</v>
      </c>
      <c r="N13" s="124">
        <v>46.55223400000002</v>
      </c>
      <c r="O13" s="124">
        <v>129.14623200000005</v>
      </c>
      <c r="P13" s="124">
        <v>66.357594999999961</v>
      </c>
      <c r="Q13" s="124">
        <v>57.481814000000007</v>
      </c>
      <c r="R13" s="41" t="s">
        <v>91</v>
      </c>
      <c r="S13" s="41" t="s">
        <v>75</v>
      </c>
    </row>
    <row r="14" spans="2:19" x14ac:dyDescent="0.25">
      <c r="B14" s="10" t="s">
        <v>81</v>
      </c>
      <c r="C14" s="10"/>
      <c r="D14" s="125">
        <f>SUM(D15:D20)</f>
        <v>25487.843735999995</v>
      </c>
      <c r="E14" s="125">
        <f t="shared" ref="E14:Q14" si="2">SUM(E15:E20)</f>
        <v>19053.336873</v>
      </c>
      <c r="F14" s="125">
        <f t="shared" si="2"/>
        <v>19252.769773999989</v>
      </c>
      <c r="G14" s="125">
        <f t="shared" si="2"/>
        <v>20962.214837999993</v>
      </c>
      <c r="H14" s="125">
        <f t="shared" si="2"/>
        <v>22492.630467000006</v>
      </c>
      <c r="I14" s="125">
        <f t="shared" si="2"/>
        <v>24191.776494999998</v>
      </c>
      <c r="J14" s="125">
        <f t="shared" si="2"/>
        <v>22404.767228999997</v>
      </c>
      <c r="K14" s="125">
        <f t="shared" si="2"/>
        <v>25453.906962999998</v>
      </c>
      <c r="L14" s="125">
        <f t="shared" si="2"/>
        <v>24389.834290999999</v>
      </c>
      <c r="M14" s="125">
        <f t="shared" si="2"/>
        <v>25069.063562999992</v>
      </c>
      <c r="N14" s="125">
        <f t="shared" si="2"/>
        <v>29654.512518999996</v>
      </c>
      <c r="O14" s="125">
        <f t="shared" si="2"/>
        <v>31306.311905999995</v>
      </c>
      <c r="P14" s="125">
        <f t="shared" si="2"/>
        <v>31325.677494000003</v>
      </c>
      <c r="Q14" s="125">
        <f t="shared" si="2"/>
        <v>33114.387235999966</v>
      </c>
      <c r="R14" s="43"/>
      <c r="S14" s="43" t="s">
        <v>82</v>
      </c>
    </row>
    <row r="15" spans="2:19" x14ac:dyDescent="0.25">
      <c r="B15" s="32" t="s">
        <v>75</v>
      </c>
      <c r="C15" s="32" t="s">
        <v>164</v>
      </c>
      <c r="D15" s="124">
        <v>2923.5235379999999</v>
      </c>
      <c r="E15" s="124">
        <v>2508.130279</v>
      </c>
      <c r="F15" s="124">
        <v>2024.9741289999999</v>
      </c>
      <c r="G15" s="124">
        <v>1898.387964</v>
      </c>
      <c r="H15" s="124">
        <v>2852.1773199999998</v>
      </c>
      <c r="I15" s="124">
        <v>2491.4248659999998</v>
      </c>
      <c r="J15" s="124">
        <v>2813.9959229999999</v>
      </c>
      <c r="K15" s="124">
        <v>2902.1861789999998</v>
      </c>
      <c r="L15" s="124">
        <v>2834.5134079999998</v>
      </c>
      <c r="M15" s="124">
        <v>3047.402611</v>
      </c>
      <c r="N15" s="124">
        <v>3098.2510980000002</v>
      </c>
      <c r="O15" s="124">
        <v>3990.0335810000001</v>
      </c>
      <c r="P15" s="124">
        <v>3665.1345970000002</v>
      </c>
      <c r="Q15" s="124">
        <v>3748.2229299999999</v>
      </c>
      <c r="R15" s="41" t="s">
        <v>165</v>
      </c>
      <c r="S15" s="41" t="s">
        <v>75</v>
      </c>
    </row>
    <row r="16" spans="2:19" x14ac:dyDescent="0.25">
      <c r="B16" s="31" t="s">
        <v>75</v>
      </c>
      <c r="C16" s="31" t="s">
        <v>158</v>
      </c>
      <c r="D16" s="123">
        <v>3111.1016869999999</v>
      </c>
      <c r="E16" s="123">
        <v>1924.893947</v>
      </c>
      <c r="F16" s="123">
        <v>2596.5375260000001</v>
      </c>
      <c r="G16" s="123">
        <v>3807.250974</v>
      </c>
      <c r="H16" s="123">
        <v>3489.9182740000001</v>
      </c>
      <c r="I16" s="123">
        <v>3647.6512429999998</v>
      </c>
      <c r="J16" s="123">
        <v>3546.5910370000001</v>
      </c>
      <c r="K16" s="123">
        <v>3814.8097939999998</v>
      </c>
      <c r="L16" s="123">
        <v>3936.0351219999998</v>
      </c>
      <c r="M16" s="123">
        <v>3894.3407779999998</v>
      </c>
      <c r="N16" s="123">
        <v>3687.8658009999999</v>
      </c>
      <c r="O16" s="123">
        <v>3933.4391660000001</v>
      </c>
      <c r="P16" s="123">
        <v>3915.1017299999999</v>
      </c>
      <c r="Q16" s="123">
        <v>3744.6304249999998</v>
      </c>
      <c r="R16" s="42" t="s">
        <v>159</v>
      </c>
      <c r="S16" s="42" t="s">
        <v>75</v>
      </c>
    </row>
    <row r="17" spans="2:19" x14ac:dyDescent="0.25">
      <c r="B17" s="32" t="s">
        <v>75</v>
      </c>
      <c r="C17" s="32" t="s">
        <v>160</v>
      </c>
      <c r="D17" s="124">
        <v>2017.899684</v>
      </c>
      <c r="E17" s="124">
        <v>1861.811042</v>
      </c>
      <c r="F17" s="124">
        <v>1389.4558469999999</v>
      </c>
      <c r="G17" s="124">
        <v>1152.164618</v>
      </c>
      <c r="H17" s="124">
        <v>1779.8309730000001</v>
      </c>
      <c r="I17" s="124">
        <v>1855.178539</v>
      </c>
      <c r="J17" s="124">
        <v>2174.3676650000002</v>
      </c>
      <c r="K17" s="124">
        <v>4007.9393420000001</v>
      </c>
      <c r="L17" s="124">
        <v>2180.3208880000002</v>
      </c>
      <c r="M17" s="124">
        <v>1849.6207360000001</v>
      </c>
      <c r="N17" s="124">
        <v>4956.2924910000002</v>
      </c>
      <c r="O17" s="124">
        <v>3818.1892910000001</v>
      </c>
      <c r="P17" s="124">
        <v>3237.335908</v>
      </c>
      <c r="Q17" s="124">
        <v>2926.8768180000002</v>
      </c>
      <c r="R17" s="41" t="s">
        <v>161</v>
      </c>
      <c r="S17" s="41" t="s">
        <v>75</v>
      </c>
    </row>
    <row r="18" spans="2:19" x14ac:dyDescent="0.25">
      <c r="B18" s="31" t="s">
        <v>75</v>
      </c>
      <c r="C18" s="31" t="s">
        <v>162</v>
      </c>
      <c r="D18" s="123">
        <v>2656.2898709999999</v>
      </c>
      <c r="E18" s="123">
        <v>2504.0052479999999</v>
      </c>
      <c r="F18" s="123">
        <v>1305.1864989999999</v>
      </c>
      <c r="G18" s="123">
        <v>2536.3863970000002</v>
      </c>
      <c r="H18" s="123">
        <v>1754.3673100000001</v>
      </c>
      <c r="I18" s="123">
        <v>1706.686076</v>
      </c>
      <c r="J18" s="123">
        <v>1444.682787</v>
      </c>
      <c r="K18" s="123">
        <v>958.45917799999995</v>
      </c>
      <c r="L18" s="123">
        <v>2265.1850730000001</v>
      </c>
      <c r="M18" s="123">
        <v>2569.822322</v>
      </c>
      <c r="N18" s="123">
        <v>2355.6619949999999</v>
      </c>
      <c r="O18" s="123">
        <v>2875.0459259999998</v>
      </c>
      <c r="P18" s="123">
        <v>2612.7816010000001</v>
      </c>
      <c r="Q18" s="123">
        <v>2620.0373970000001</v>
      </c>
      <c r="R18" s="42" t="s">
        <v>163</v>
      </c>
      <c r="S18" s="42" t="s">
        <v>75</v>
      </c>
    </row>
    <row r="19" spans="2:19" x14ac:dyDescent="0.25">
      <c r="B19" s="32" t="s">
        <v>75</v>
      </c>
      <c r="C19" s="32" t="s">
        <v>176</v>
      </c>
      <c r="D19" s="124">
        <v>1807.013138</v>
      </c>
      <c r="E19" s="124">
        <v>1182.712775</v>
      </c>
      <c r="F19" s="124">
        <v>1087.921159</v>
      </c>
      <c r="G19" s="124">
        <v>1164.312774</v>
      </c>
      <c r="H19" s="124">
        <v>1317.061285</v>
      </c>
      <c r="I19" s="124">
        <v>1909.6657680000001</v>
      </c>
      <c r="J19" s="124">
        <v>1399.361208</v>
      </c>
      <c r="K19" s="124">
        <v>1680.8174710000001</v>
      </c>
      <c r="L19" s="124">
        <v>1392.09205</v>
      </c>
      <c r="M19" s="124">
        <v>1373.580504</v>
      </c>
      <c r="N19" s="124">
        <v>2345.8469850000001</v>
      </c>
      <c r="O19" s="124">
        <v>1673.8930769999999</v>
      </c>
      <c r="P19" s="124">
        <v>3174.0120729999999</v>
      </c>
      <c r="Q19" s="124">
        <v>2365.3537240000001</v>
      </c>
      <c r="R19" s="41" t="s">
        <v>177</v>
      </c>
      <c r="S19" s="41" t="s">
        <v>75</v>
      </c>
    </row>
    <row r="20" spans="2:19" x14ac:dyDescent="0.25">
      <c r="B20" s="31" t="s">
        <v>75</v>
      </c>
      <c r="C20" s="31" t="s">
        <v>90</v>
      </c>
      <c r="D20" s="123">
        <v>12972.015817999996</v>
      </c>
      <c r="E20" s="123">
        <v>9071.7835820000018</v>
      </c>
      <c r="F20" s="123">
        <v>10848.694613999989</v>
      </c>
      <c r="G20" s="123">
        <v>10403.712110999993</v>
      </c>
      <c r="H20" s="123">
        <v>11299.275305000006</v>
      </c>
      <c r="I20" s="123">
        <v>12581.170002999996</v>
      </c>
      <c r="J20" s="123">
        <v>11025.768608999999</v>
      </c>
      <c r="K20" s="123">
        <v>12089.694998999999</v>
      </c>
      <c r="L20" s="123">
        <v>11781.687749999999</v>
      </c>
      <c r="M20" s="123">
        <v>12334.296611999993</v>
      </c>
      <c r="N20" s="123">
        <v>13210.594148999997</v>
      </c>
      <c r="O20" s="123">
        <v>15015.710864999992</v>
      </c>
      <c r="P20" s="123">
        <v>14721.311585000005</v>
      </c>
      <c r="Q20" s="123">
        <v>17709.265941999969</v>
      </c>
      <c r="R20" s="42" t="s">
        <v>91</v>
      </c>
      <c r="S20" s="42" t="s">
        <v>75</v>
      </c>
    </row>
    <row r="21" spans="2:19" x14ac:dyDescent="0.25">
      <c r="B21" s="16" t="s">
        <v>83</v>
      </c>
      <c r="C21" s="16"/>
      <c r="D21" s="122">
        <f>SUM(D22:D27)</f>
        <v>2702.4855470000002</v>
      </c>
      <c r="E21" s="122">
        <f t="shared" ref="E21:Q21" si="3">SUM(E22:E27)</f>
        <v>1107.9153310000002</v>
      </c>
      <c r="F21" s="122">
        <f t="shared" si="3"/>
        <v>1403.6786429999997</v>
      </c>
      <c r="G21" s="122">
        <f t="shared" si="3"/>
        <v>2060.6201199999996</v>
      </c>
      <c r="H21" s="122">
        <f t="shared" si="3"/>
        <v>1559.696432</v>
      </c>
      <c r="I21" s="122">
        <f t="shared" si="3"/>
        <v>953.32361799999978</v>
      </c>
      <c r="J21" s="122">
        <f t="shared" si="3"/>
        <v>977.51697899999999</v>
      </c>
      <c r="K21" s="122">
        <f t="shared" si="3"/>
        <v>2294.9085789999999</v>
      </c>
      <c r="L21" s="122">
        <f t="shared" si="3"/>
        <v>796.33198299999992</v>
      </c>
      <c r="M21" s="122">
        <f t="shared" si="3"/>
        <v>842.72421700000018</v>
      </c>
      <c r="N21" s="122">
        <f t="shared" si="3"/>
        <v>720.061689</v>
      </c>
      <c r="O21" s="122">
        <f t="shared" si="3"/>
        <v>878.69064899999989</v>
      </c>
      <c r="P21" s="122">
        <f t="shared" si="3"/>
        <v>1299.7986290000001</v>
      </c>
      <c r="Q21" s="122">
        <f t="shared" si="3"/>
        <v>1569.5230449999999</v>
      </c>
      <c r="R21" s="44"/>
      <c r="S21" s="44" t="s">
        <v>84</v>
      </c>
    </row>
    <row r="22" spans="2:19" x14ac:dyDescent="0.25">
      <c r="B22" s="31" t="s">
        <v>75</v>
      </c>
      <c r="C22" s="31" t="s">
        <v>164</v>
      </c>
      <c r="D22" s="123">
        <v>181.76842600000001</v>
      </c>
      <c r="E22" s="123">
        <v>435.08459800000003</v>
      </c>
      <c r="F22" s="123">
        <v>826.96042599999998</v>
      </c>
      <c r="G22" s="123">
        <v>579.55864699999995</v>
      </c>
      <c r="H22" s="123">
        <v>253.03341499999999</v>
      </c>
      <c r="I22" s="123">
        <v>364.14646699999997</v>
      </c>
      <c r="J22" s="123">
        <v>246.03153800000001</v>
      </c>
      <c r="K22" s="123">
        <v>575.82211500000005</v>
      </c>
      <c r="L22" s="123">
        <v>330.70641000000001</v>
      </c>
      <c r="M22" s="123">
        <v>261.52617900000001</v>
      </c>
      <c r="N22" s="123">
        <v>248.952079</v>
      </c>
      <c r="O22" s="123">
        <v>363.24248699999998</v>
      </c>
      <c r="P22" s="123">
        <v>235.64855299999999</v>
      </c>
      <c r="Q22" s="123">
        <v>420.06086699999997</v>
      </c>
      <c r="R22" s="42" t="s">
        <v>165</v>
      </c>
      <c r="S22" s="42" t="s">
        <v>75</v>
      </c>
    </row>
    <row r="23" spans="2:19" x14ac:dyDescent="0.25">
      <c r="B23" s="32" t="s">
        <v>75</v>
      </c>
      <c r="C23" s="32" t="s">
        <v>178</v>
      </c>
      <c r="D23" s="124">
        <v>0.51249199999999995</v>
      </c>
      <c r="E23" s="124">
        <v>2.5551370000000002</v>
      </c>
      <c r="F23" s="124">
        <v>0.85647899999999999</v>
      </c>
      <c r="G23" s="124">
        <v>7.8949000000000005E-2</v>
      </c>
      <c r="H23" s="124">
        <v>0.17619099999999999</v>
      </c>
      <c r="I23" s="124">
        <v>1.488661</v>
      </c>
      <c r="J23" s="124">
        <v>0.97373399999999999</v>
      </c>
      <c r="K23" s="124">
        <v>1.72285</v>
      </c>
      <c r="L23" s="124">
        <v>1.081629</v>
      </c>
      <c r="M23" s="124">
        <v>1.5455380000000001</v>
      </c>
      <c r="N23" s="124">
        <v>1.2622059999999999</v>
      </c>
      <c r="O23" s="124">
        <v>3.726826</v>
      </c>
      <c r="P23" s="124">
        <v>277.13981200000001</v>
      </c>
      <c r="Q23" s="124">
        <v>214.50691900000001</v>
      </c>
      <c r="R23" s="41" t="s">
        <v>179</v>
      </c>
      <c r="S23" s="41" t="s">
        <v>75</v>
      </c>
    </row>
    <row r="24" spans="2:19" x14ac:dyDescent="0.25">
      <c r="B24" s="31" t="s">
        <v>75</v>
      </c>
      <c r="C24" s="31" t="s">
        <v>172</v>
      </c>
      <c r="D24" s="123">
        <v>422.445401</v>
      </c>
      <c r="E24" s="123">
        <v>86.371600999999998</v>
      </c>
      <c r="F24" s="123">
        <v>202.73909699999999</v>
      </c>
      <c r="G24" s="123">
        <v>1089.522471</v>
      </c>
      <c r="H24" s="123">
        <v>909.88771599999995</v>
      </c>
      <c r="I24" s="123">
        <v>238.50021799999999</v>
      </c>
      <c r="J24" s="123">
        <v>413.65801800000003</v>
      </c>
      <c r="K24" s="123">
        <v>1445.6910949999999</v>
      </c>
      <c r="L24" s="123">
        <v>237.776579</v>
      </c>
      <c r="M24" s="123">
        <v>172.608251</v>
      </c>
      <c r="N24" s="123">
        <v>199.73559299999999</v>
      </c>
      <c r="O24" s="123">
        <v>151.11516499999999</v>
      </c>
      <c r="P24" s="123">
        <v>105.978616</v>
      </c>
      <c r="Q24" s="123">
        <v>201.406318</v>
      </c>
      <c r="R24" s="42" t="s">
        <v>173</v>
      </c>
      <c r="S24" s="42" t="s">
        <v>75</v>
      </c>
    </row>
    <row r="25" spans="2:19" x14ac:dyDescent="0.25">
      <c r="B25" s="32" t="s">
        <v>75</v>
      </c>
      <c r="C25" s="32" t="s">
        <v>180</v>
      </c>
      <c r="D25" s="124">
        <v>0</v>
      </c>
      <c r="E25" s="124">
        <v>0</v>
      </c>
      <c r="F25" s="124">
        <v>6.2500000000000001E-4</v>
      </c>
      <c r="G25" s="124">
        <v>3.3340000000000002E-3</v>
      </c>
      <c r="H25" s="124">
        <v>0</v>
      </c>
      <c r="I25" s="124">
        <v>0</v>
      </c>
      <c r="J25" s="124">
        <v>0</v>
      </c>
      <c r="K25" s="124">
        <v>0</v>
      </c>
      <c r="L25" s="124">
        <v>3.741762</v>
      </c>
      <c r="M25" s="124">
        <v>5.9979999999999999E-3</v>
      </c>
      <c r="N25" s="124">
        <v>0</v>
      </c>
      <c r="O25" s="124">
        <v>2.4299999999999999E-3</v>
      </c>
      <c r="P25" s="124">
        <v>182.08124799999999</v>
      </c>
      <c r="Q25" s="124">
        <v>160.12644</v>
      </c>
      <c r="R25" s="41" t="s">
        <v>181</v>
      </c>
      <c r="S25" s="41" t="s">
        <v>75</v>
      </c>
    </row>
    <row r="26" spans="2:19" x14ac:dyDescent="0.25">
      <c r="B26" s="31" t="s">
        <v>75</v>
      </c>
      <c r="C26" s="31" t="s">
        <v>168</v>
      </c>
      <c r="D26" s="123">
        <v>1779.0719750000001</v>
      </c>
      <c r="E26" s="123">
        <v>34.309204999999999</v>
      </c>
      <c r="F26" s="123">
        <v>28.254847000000002</v>
      </c>
      <c r="G26" s="123">
        <v>36.339975000000003</v>
      </c>
      <c r="H26" s="123">
        <v>30.171626</v>
      </c>
      <c r="I26" s="123">
        <v>30.494842999999999</v>
      </c>
      <c r="J26" s="123">
        <v>29.53884</v>
      </c>
      <c r="K26" s="123">
        <v>30.672008000000002</v>
      </c>
      <c r="L26" s="123">
        <v>23.851977999999999</v>
      </c>
      <c r="M26" s="123">
        <v>90.468641000000005</v>
      </c>
      <c r="N26" s="123">
        <v>21.810307000000002</v>
      </c>
      <c r="O26" s="123">
        <v>61.407682999999999</v>
      </c>
      <c r="P26" s="123">
        <v>33.866190000000003</v>
      </c>
      <c r="Q26" s="123">
        <v>146.066384</v>
      </c>
      <c r="R26" s="42" t="s">
        <v>169</v>
      </c>
      <c r="S26" s="42" t="s">
        <v>75</v>
      </c>
    </row>
    <row r="27" spans="2:19" x14ac:dyDescent="0.25">
      <c r="B27" s="32" t="s">
        <v>75</v>
      </c>
      <c r="C27" s="32" t="s">
        <v>90</v>
      </c>
      <c r="D27" s="124">
        <v>318.687253</v>
      </c>
      <c r="E27" s="124">
        <v>549.5947900000001</v>
      </c>
      <c r="F27" s="124">
        <v>344.86716899999999</v>
      </c>
      <c r="G27" s="124">
        <v>355.11674399999981</v>
      </c>
      <c r="H27" s="124">
        <v>366.42748400000011</v>
      </c>
      <c r="I27" s="124">
        <v>318.69342899999992</v>
      </c>
      <c r="J27" s="124">
        <v>287.31484899999992</v>
      </c>
      <c r="K27" s="124">
        <v>241.00051099999996</v>
      </c>
      <c r="L27" s="124">
        <v>199.1736249999999</v>
      </c>
      <c r="M27" s="124">
        <v>316.56961000000013</v>
      </c>
      <c r="N27" s="124">
        <v>248.30150399999997</v>
      </c>
      <c r="O27" s="124">
        <v>299.19605799999988</v>
      </c>
      <c r="P27" s="124">
        <v>465.08421000000016</v>
      </c>
      <c r="Q27" s="124">
        <v>427.35611699999993</v>
      </c>
      <c r="R27" s="41" t="s">
        <v>91</v>
      </c>
      <c r="S27" s="41" t="s">
        <v>75</v>
      </c>
    </row>
    <row r="28" spans="2:19" x14ac:dyDescent="0.25">
      <c r="B28" s="8"/>
      <c r="C28" s="8"/>
      <c r="D28" s="113"/>
      <c r="E28" s="113"/>
      <c r="F28" s="113"/>
      <c r="G28" s="113"/>
      <c r="H28" s="113"/>
      <c r="I28" s="113"/>
      <c r="J28" s="113"/>
      <c r="K28" s="113"/>
      <c r="L28" s="113"/>
      <c r="M28" s="113"/>
      <c r="N28" s="113"/>
      <c r="O28" s="113"/>
      <c r="P28" s="113"/>
      <c r="Q28" s="113"/>
    </row>
    <row r="29" spans="2:19" x14ac:dyDescent="0.25">
      <c r="B29" s="50" t="s">
        <v>67</v>
      </c>
      <c r="D29" s="114"/>
      <c r="E29" s="114"/>
      <c r="F29" s="114"/>
      <c r="G29" s="114"/>
      <c r="H29" s="114"/>
      <c r="I29" s="114"/>
      <c r="J29" s="114"/>
      <c r="K29" s="114"/>
      <c r="L29" s="114"/>
      <c r="M29" s="114"/>
      <c r="N29" s="114"/>
      <c r="O29" s="114"/>
      <c r="P29" s="114"/>
      <c r="Q29" s="114"/>
      <c r="S29" s="72" t="s">
        <v>66</v>
      </c>
    </row>
    <row r="30" spans="2:19" x14ac:dyDescent="0.25">
      <c r="B30" s="50" t="s">
        <v>133</v>
      </c>
      <c r="S30" s="72" t="s">
        <v>134</v>
      </c>
    </row>
    <row r="39" spans="3:17" x14ac:dyDescent="0.25">
      <c r="C39" s="8"/>
      <c r="D39" s="8"/>
      <c r="E39" s="8"/>
      <c r="F39" s="8"/>
      <c r="G39" s="8"/>
      <c r="H39" s="8"/>
      <c r="I39" s="8"/>
      <c r="J39" s="8"/>
      <c r="K39" s="8"/>
      <c r="L39" s="8"/>
      <c r="M39" s="8"/>
      <c r="N39" s="8"/>
      <c r="O39" s="8"/>
      <c r="P39" s="8"/>
      <c r="Q39" s="8"/>
    </row>
  </sheetData>
  <mergeCells count="6">
    <mergeCell ref="D4:G4"/>
    <mergeCell ref="H4:K4"/>
    <mergeCell ref="L4:O4"/>
    <mergeCell ref="P4:Q4"/>
    <mergeCell ref="B2:H2"/>
    <mergeCell ref="M2:S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9513F-F195-4955-8DD8-ACD82035CE3A}">
  <sheetPr codeName="Sheet8"/>
  <dimension ref="B2:S45"/>
  <sheetViews>
    <sheetView showGridLines="0" topLeftCell="B1" zoomScaleNormal="100" workbookViewId="0">
      <selection activeCell="P16" sqref="P16"/>
    </sheetView>
  </sheetViews>
  <sheetFormatPr defaultColWidth="8.85546875" defaultRowHeight="11.25" x14ac:dyDescent="0.25"/>
  <cols>
    <col min="1" max="1" width="8.85546875" style="50"/>
    <col min="2" max="2" width="13.7109375" style="50" customWidth="1"/>
    <col min="3" max="3" width="43" style="50" customWidth="1"/>
    <col min="4" max="4" width="10" style="50" bestFit="1" customWidth="1"/>
    <col min="5" max="5" width="10.42578125" style="50" bestFit="1" customWidth="1"/>
    <col min="6" max="6" width="10.5703125" style="50" bestFit="1" customWidth="1"/>
    <col min="7" max="7" width="10.42578125" style="50" bestFit="1" customWidth="1"/>
    <col min="8" max="8" width="10" style="50" bestFit="1" customWidth="1"/>
    <col min="9" max="9" width="10.42578125" style="50" bestFit="1" customWidth="1"/>
    <col min="10" max="10" width="10.5703125" style="50" bestFit="1" customWidth="1"/>
    <col min="11" max="11" width="10.42578125" style="50" bestFit="1" customWidth="1"/>
    <col min="12" max="12" width="10" style="50" bestFit="1" customWidth="1"/>
    <col min="13" max="13" width="10.42578125" style="50" bestFit="1" customWidth="1"/>
    <col min="14" max="14" width="10.5703125" style="50" bestFit="1" customWidth="1"/>
    <col min="15" max="15" width="10.42578125" style="50" bestFit="1" customWidth="1"/>
    <col min="16" max="16" width="10" style="50" bestFit="1" customWidth="1"/>
    <col min="17" max="17" width="10.42578125" style="50" bestFit="1" customWidth="1"/>
    <col min="18" max="18" width="43" style="50" customWidth="1"/>
    <col min="19" max="16384" width="8.85546875" style="50"/>
  </cols>
  <sheetData>
    <row r="2" spans="2:19" ht="15" x14ac:dyDescent="0.25">
      <c r="B2" s="6" t="s">
        <v>228</v>
      </c>
      <c r="C2" s="6"/>
      <c r="D2" s="6"/>
      <c r="E2" s="6"/>
      <c r="F2" s="6"/>
      <c r="G2" s="6"/>
      <c r="H2" s="6"/>
      <c r="I2" s="6"/>
      <c r="J2" s="101"/>
      <c r="K2" s="101"/>
      <c r="L2" s="101"/>
      <c r="M2" s="141" t="s">
        <v>212</v>
      </c>
      <c r="N2" s="141"/>
      <c r="O2" s="141"/>
      <c r="P2" s="141"/>
      <c r="Q2" s="141"/>
      <c r="R2" s="141"/>
      <c r="S2" s="87" t="s">
        <v>26</v>
      </c>
    </row>
    <row r="3" spans="2:19" x14ac:dyDescent="0.25">
      <c r="B3" s="30" t="s">
        <v>17</v>
      </c>
      <c r="S3" s="50" t="s">
        <v>65</v>
      </c>
    </row>
    <row r="4" spans="2:19" x14ac:dyDescent="0.25">
      <c r="B4" s="14" t="s">
        <v>73</v>
      </c>
      <c r="C4" s="34" t="s">
        <v>185</v>
      </c>
      <c r="D4" s="138">
        <v>2020</v>
      </c>
      <c r="E4" s="138"/>
      <c r="F4" s="138"/>
      <c r="G4" s="138"/>
      <c r="H4" s="138">
        <v>2021</v>
      </c>
      <c r="I4" s="138"/>
      <c r="J4" s="138"/>
      <c r="K4" s="138"/>
      <c r="L4" s="138">
        <v>2022</v>
      </c>
      <c r="M4" s="138"/>
      <c r="N4" s="138"/>
      <c r="O4" s="138"/>
      <c r="P4" s="139">
        <v>2023</v>
      </c>
      <c r="Q4" s="139"/>
      <c r="R4" s="84" t="s">
        <v>184</v>
      </c>
      <c r="S4" s="81" t="s">
        <v>74</v>
      </c>
    </row>
    <row r="5" spans="2:19" x14ac:dyDescent="0.25">
      <c r="B5" s="14" t="s">
        <v>75</v>
      </c>
      <c r="C5" s="34" t="s">
        <v>75</v>
      </c>
      <c r="D5" s="45" t="s">
        <v>206</v>
      </c>
      <c r="E5" s="45" t="s">
        <v>207</v>
      </c>
      <c r="F5" s="45" t="s">
        <v>208</v>
      </c>
      <c r="G5" s="45" t="s">
        <v>209</v>
      </c>
      <c r="H5" s="45" t="s">
        <v>206</v>
      </c>
      <c r="I5" s="45" t="s">
        <v>207</v>
      </c>
      <c r="J5" s="45" t="s">
        <v>208</v>
      </c>
      <c r="K5" s="45" t="s">
        <v>209</v>
      </c>
      <c r="L5" s="45" t="s">
        <v>206</v>
      </c>
      <c r="M5" s="45" t="s">
        <v>207</v>
      </c>
      <c r="N5" s="45" t="s">
        <v>208</v>
      </c>
      <c r="O5" s="45" t="s">
        <v>209</v>
      </c>
      <c r="P5" s="45" t="s">
        <v>206</v>
      </c>
      <c r="Q5" s="45" t="s">
        <v>207</v>
      </c>
      <c r="R5" s="85" t="s">
        <v>75</v>
      </c>
      <c r="S5" s="83" t="s">
        <v>75</v>
      </c>
    </row>
    <row r="6" spans="2:19" x14ac:dyDescent="0.2">
      <c r="B6" s="10" t="s">
        <v>77</v>
      </c>
      <c r="C6" s="10" t="s">
        <v>75</v>
      </c>
      <c r="D6" s="128">
        <f t="shared" ref="D6:Q6" si="0">D7+D18+D29</f>
        <v>26620.430555999999</v>
      </c>
      <c r="E6" s="128">
        <f t="shared" si="0"/>
        <v>21043.4899</v>
      </c>
      <c r="F6" s="128">
        <f t="shared" si="0"/>
        <v>34184.888625000007</v>
      </c>
      <c r="G6" s="128">
        <f t="shared" si="0"/>
        <v>26870.960915</v>
      </c>
      <c r="H6" s="128">
        <f t="shared" si="0"/>
        <v>29344.507290999998</v>
      </c>
      <c r="I6" s="128">
        <f t="shared" si="0"/>
        <v>31537.288181</v>
      </c>
      <c r="J6" s="128">
        <f t="shared" si="0"/>
        <v>26913.778077999999</v>
      </c>
      <c r="K6" s="128">
        <f t="shared" si="0"/>
        <v>36533.800216000011</v>
      </c>
      <c r="L6" s="128">
        <f t="shared" si="0"/>
        <v>36148.246732000014</v>
      </c>
      <c r="M6" s="128">
        <f t="shared" si="0"/>
        <v>36372.722436000004</v>
      </c>
      <c r="N6" s="128">
        <f t="shared" si="0"/>
        <v>34876.042272000006</v>
      </c>
      <c r="O6" s="128">
        <f t="shared" si="0"/>
        <v>38683.140764000011</v>
      </c>
      <c r="P6" s="128">
        <f t="shared" si="0"/>
        <v>40350.129680000005</v>
      </c>
      <c r="Q6" s="128">
        <f t="shared" si="0"/>
        <v>36392.374502000006</v>
      </c>
      <c r="R6" s="43" t="s">
        <v>75</v>
      </c>
      <c r="S6" s="69" t="s">
        <v>78</v>
      </c>
    </row>
    <row r="7" spans="2:19" x14ac:dyDescent="0.2">
      <c r="B7" s="16" t="s">
        <v>79</v>
      </c>
      <c r="C7" s="16"/>
      <c r="D7" s="129">
        <f>SUM(D8:D17)</f>
        <v>843.99407299999996</v>
      </c>
      <c r="E7" s="129">
        <f t="shared" ref="E7:Q7" si="1">SUM(E8:E17)</f>
        <v>377.26192399999996</v>
      </c>
      <c r="F7" s="129">
        <f t="shared" si="1"/>
        <v>605.34007900000006</v>
      </c>
      <c r="G7" s="129">
        <f t="shared" si="1"/>
        <v>750.15759700000012</v>
      </c>
      <c r="H7" s="129">
        <f t="shared" si="1"/>
        <v>675.18039600000009</v>
      </c>
      <c r="I7" s="129">
        <f t="shared" si="1"/>
        <v>614.1257720000001</v>
      </c>
      <c r="J7" s="129">
        <f t="shared" si="1"/>
        <v>459.87991099999999</v>
      </c>
      <c r="K7" s="129">
        <f t="shared" si="1"/>
        <v>463.69478500000002</v>
      </c>
      <c r="L7" s="129">
        <f t="shared" si="1"/>
        <v>415.11460699999998</v>
      </c>
      <c r="M7" s="129">
        <f t="shared" si="1"/>
        <v>662.20718800000009</v>
      </c>
      <c r="N7" s="129">
        <f t="shared" si="1"/>
        <v>412.34040199999998</v>
      </c>
      <c r="O7" s="129">
        <f t="shared" si="1"/>
        <v>499.26219300000002</v>
      </c>
      <c r="P7" s="129">
        <f t="shared" si="1"/>
        <v>501.16098599999998</v>
      </c>
      <c r="Q7" s="129">
        <f t="shared" si="1"/>
        <v>459.03477999999996</v>
      </c>
      <c r="R7" s="44"/>
      <c r="S7" s="44" t="s">
        <v>80</v>
      </c>
    </row>
    <row r="8" spans="2:19" x14ac:dyDescent="0.2">
      <c r="B8" s="31" t="s">
        <v>75</v>
      </c>
      <c r="C8" s="31" t="s">
        <v>107</v>
      </c>
      <c r="D8" s="130">
        <v>468.37058500000001</v>
      </c>
      <c r="E8" s="130">
        <v>346.54481299999998</v>
      </c>
      <c r="F8" s="130">
        <v>400.83276799999999</v>
      </c>
      <c r="G8" s="130">
        <v>632.31627900000001</v>
      </c>
      <c r="H8" s="130">
        <v>558.54264699999999</v>
      </c>
      <c r="I8" s="130">
        <v>582.22749099999999</v>
      </c>
      <c r="J8" s="130">
        <v>436.09850599999999</v>
      </c>
      <c r="K8" s="130">
        <v>402.96499700000004</v>
      </c>
      <c r="L8" s="130">
        <v>330.83085299999999</v>
      </c>
      <c r="M8" s="130">
        <v>285.04515300000003</v>
      </c>
      <c r="N8" s="130">
        <v>303.62400000000002</v>
      </c>
      <c r="O8" s="130">
        <v>381.95488999999998</v>
      </c>
      <c r="P8" s="130">
        <v>355.42593099999999</v>
      </c>
      <c r="Q8" s="130">
        <v>348.23228399999999</v>
      </c>
      <c r="R8" s="42" t="s">
        <v>108</v>
      </c>
      <c r="S8" s="42" t="s">
        <v>75</v>
      </c>
    </row>
    <row r="9" spans="2:19" x14ac:dyDescent="0.2">
      <c r="B9" s="32" t="s">
        <v>75</v>
      </c>
      <c r="C9" s="32" t="s">
        <v>110</v>
      </c>
      <c r="D9" s="131">
        <v>324.42550199999999</v>
      </c>
      <c r="E9" s="131">
        <v>0.64925900000000003</v>
      </c>
      <c r="F9" s="131">
        <v>180.505078</v>
      </c>
      <c r="G9" s="131">
        <v>81.790740999999997</v>
      </c>
      <c r="H9" s="131">
        <v>73.862329000000003</v>
      </c>
      <c r="I9" s="131">
        <v>4.4261809999999997</v>
      </c>
      <c r="J9" s="131">
        <v>1.8416269999999999</v>
      </c>
      <c r="K9" s="131">
        <v>15.738140000000001</v>
      </c>
      <c r="L9" s="131">
        <v>23.449413</v>
      </c>
      <c r="M9" s="131">
        <v>326.09216000000004</v>
      </c>
      <c r="N9" s="131">
        <v>55.987262999999999</v>
      </c>
      <c r="O9" s="131">
        <v>39.409470999999996</v>
      </c>
      <c r="P9" s="131">
        <v>49.534260000000003</v>
      </c>
      <c r="Q9" s="131">
        <v>59.150896000000003</v>
      </c>
      <c r="R9" s="41" t="s">
        <v>111</v>
      </c>
      <c r="S9" s="41" t="s">
        <v>75</v>
      </c>
    </row>
    <row r="10" spans="2:19" x14ac:dyDescent="0.2">
      <c r="B10" s="31" t="s">
        <v>75</v>
      </c>
      <c r="C10" s="31" t="s">
        <v>93</v>
      </c>
      <c r="D10" s="130">
        <v>28.941531000000001</v>
      </c>
      <c r="E10" s="130">
        <v>4.261368</v>
      </c>
      <c r="F10" s="130">
        <v>9.0895080000000004</v>
      </c>
      <c r="G10" s="130">
        <v>20.488323999999999</v>
      </c>
      <c r="H10" s="130">
        <v>18.111237000000003</v>
      </c>
      <c r="I10" s="130">
        <v>13.998567999999999</v>
      </c>
      <c r="J10" s="130">
        <v>10.385212000000001</v>
      </c>
      <c r="K10" s="130">
        <v>28.414641</v>
      </c>
      <c r="L10" s="130">
        <v>41.677486999999999</v>
      </c>
      <c r="M10" s="130">
        <v>18.028333</v>
      </c>
      <c r="N10" s="130">
        <v>15.489585999999999</v>
      </c>
      <c r="O10" s="130">
        <v>27.866334999999999</v>
      </c>
      <c r="P10" s="130">
        <v>51.217874999999999</v>
      </c>
      <c r="Q10" s="130">
        <v>27.864605000000001</v>
      </c>
      <c r="R10" s="42" t="s">
        <v>94</v>
      </c>
      <c r="S10" s="42" t="s">
        <v>75</v>
      </c>
    </row>
    <row r="11" spans="2:19" x14ac:dyDescent="0.2">
      <c r="B11" s="32" t="s">
        <v>75</v>
      </c>
      <c r="C11" s="32" t="s">
        <v>103</v>
      </c>
      <c r="D11" s="131">
        <v>7.163958</v>
      </c>
      <c r="E11" s="131">
        <v>15.060119</v>
      </c>
      <c r="F11" s="131">
        <v>8.0700479999999999</v>
      </c>
      <c r="G11" s="131">
        <v>7.0487539999999997</v>
      </c>
      <c r="H11" s="131">
        <v>13.696034000000001</v>
      </c>
      <c r="I11" s="131">
        <v>8.4016400000000004</v>
      </c>
      <c r="J11" s="131">
        <v>7.1973659999999997</v>
      </c>
      <c r="K11" s="131">
        <v>9.9418220000000002</v>
      </c>
      <c r="L11" s="131">
        <v>14.547136</v>
      </c>
      <c r="M11" s="131">
        <v>24.45449</v>
      </c>
      <c r="N11" s="131">
        <v>27.638846999999998</v>
      </c>
      <c r="O11" s="131">
        <v>27.846183000000003</v>
      </c>
      <c r="P11" s="131">
        <v>29.988813</v>
      </c>
      <c r="Q11" s="131">
        <v>12.795851000000001</v>
      </c>
      <c r="R11" s="41" t="s">
        <v>104</v>
      </c>
      <c r="S11" s="41" t="s">
        <v>75</v>
      </c>
    </row>
    <row r="12" spans="2:19" x14ac:dyDescent="0.2">
      <c r="B12" s="31" t="s">
        <v>75</v>
      </c>
      <c r="C12" s="31" t="s">
        <v>105</v>
      </c>
      <c r="D12" s="130">
        <v>11.262975000000001</v>
      </c>
      <c r="E12" s="130">
        <v>6.0374109999999996</v>
      </c>
      <c r="F12" s="130">
        <v>4.8731400000000002</v>
      </c>
      <c r="G12" s="130">
        <v>4.9067379999999998</v>
      </c>
      <c r="H12" s="130">
        <v>3.7062189999999999</v>
      </c>
      <c r="I12" s="130">
        <v>2.8724189999999998</v>
      </c>
      <c r="J12" s="130">
        <v>2.5525580000000003</v>
      </c>
      <c r="K12" s="130">
        <v>3.693908</v>
      </c>
      <c r="L12" s="130">
        <v>3.1883050000000002</v>
      </c>
      <c r="M12" s="130">
        <v>3.0973810000000004</v>
      </c>
      <c r="N12" s="130">
        <v>4.1528980000000004</v>
      </c>
      <c r="O12" s="130">
        <v>4.8937399999999993</v>
      </c>
      <c r="P12" s="130">
        <v>5.1725750000000001</v>
      </c>
      <c r="Q12" s="130">
        <v>7.1156199999999998</v>
      </c>
      <c r="R12" s="42" t="s">
        <v>106</v>
      </c>
      <c r="S12" s="42" t="s">
        <v>75</v>
      </c>
    </row>
    <row r="13" spans="2:19" x14ac:dyDescent="0.2">
      <c r="B13" s="32" t="s">
        <v>75</v>
      </c>
      <c r="C13" s="32" t="s">
        <v>87</v>
      </c>
      <c r="D13" s="131">
        <v>3.6806900000000002</v>
      </c>
      <c r="E13" s="131">
        <v>4.68405</v>
      </c>
      <c r="F13" s="131">
        <v>1.7662960000000001</v>
      </c>
      <c r="G13" s="131">
        <v>3.493347</v>
      </c>
      <c r="H13" s="131">
        <v>6.8929119999999999</v>
      </c>
      <c r="I13" s="131">
        <v>2.1568239999999999</v>
      </c>
      <c r="J13" s="131">
        <v>1.7739780000000001</v>
      </c>
      <c r="K13" s="131">
        <v>2.4169</v>
      </c>
      <c r="L13" s="131">
        <v>1.349899</v>
      </c>
      <c r="M13" s="131">
        <v>5.4598230000000001</v>
      </c>
      <c r="N13" s="131">
        <v>5.192196</v>
      </c>
      <c r="O13" s="131">
        <v>16.417162000000001</v>
      </c>
      <c r="P13" s="131">
        <v>9.4751060000000003</v>
      </c>
      <c r="Q13" s="131">
        <v>3.8268210000000003</v>
      </c>
      <c r="R13" s="41" t="s">
        <v>109</v>
      </c>
      <c r="S13" s="41" t="s">
        <v>75</v>
      </c>
    </row>
    <row r="14" spans="2:19" x14ac:dyDescent="0.2">
      <c r="B14" s="31" t="s">
        <v>75</v>
      </c>
      <c r="C14" s="31" t="s">
        <v>99</v>
      </c>
      <c r="D14" s="130">
        <v>0</v>
      </c>
      <c r="E14" s="130">
        <v>3.8000000000000002E-4</v>
      </c>
      <c r="F14" s="130">
        <v>7.6836000000000002E-2</v>
      </c>
      <c r="G14" s="130">
        <v>9.0840000000000001E-3</v>
      </c>
      <c r="H14" s="130">
        <v>0</v>
      </c>
      <c r="I14" s="130">
        <v>7.7999999999999996E-3</v>
      </c>
      <c r="J14" s="130">
        <v>6.2399999999999999E-3</v>
      </c>
      <c r="K14" s="130">
        <v>0</v>
      </c>
      <c r="L14" s="130">
        <v>3.075E-3</v>
      </c>
      <c r="M14" s="130">
        <v>1.5788E-2</v>
      </c>
      <c r="N14" s="130">
        <v>0.23289299999999999</v>
      </c>
      <c r="O14" s="130">
        <v>0.404308</v>
      </c>
      <c r="P14" s="130">
        <v>3.5539999999999999E-3</v>
      </c>
      <c r="Q14" s="130">
        <v>3.1475999999999997E-2</v>
      </c>
      <c r="R14" s="42" t="s">
        <v>100</v>
      </c>
      <c r="S14" s="42" t="s">
        <v>75</v>
      </c>
    </row>
    <row r="15" spans="2:19" x14ac:dyDescent="0.2">
      <c r="B15" s="32" t="s">
        <v>75</v>
      </c>
      <c r="C15" s="32" t="s">
        <v>97</v>
      </c>
      <c r="D15" s="131">
        <v>0.136132</v>
      </c>
      <c r="E15" s="131">
        <v>2.4523999999999997E-2</v>
      </c>
      <c r="F15" s="131">
        <v>0.12620500000000001</v>
      </c>
      <c r="G15" s="131">
        <v>1.9459999999999998E-2</v>
      </c>
      <c r="H15" s="131">
        <v>0.33599299999999999</v>
      </c>
      <c r="I15" s="131">
        <v>1.7349E-2</v>
      </c>
      <c r="J15" s="131">
        <v>2.3304000000000002E-2</v>
      </c>
      <c r="K15" s="131">
        <v>0.50937699999999997</v>
      </c>
      <c r="L15" s="131">
        <v>4.4049000000000005E-2</v>
      </c>
      <c r="M15" s="131">
        <v>1.3500000000000002E-2</v>
      </c>
      <c r="N15" s="131">
        <v>2.1982999999999999E-2</v>
      </c>
      <c r="O15" s="131">
        <v>0.46770400000000001</v>
      </c>
      <c r="P15" s="131">
        <v>0.340252</v>
      </c>
      <c r="Q15" s="131">
        <v>1.6427000000000001E-2</v>
      </c>
      <c r="R15" s="41" t="s">
        <v>98</v>
      </c>
      <c r="S15" s="41" t="s">
        <v>75</v>
      </c>
    </row>
    <row r="16" spans="2:19" x14ac:dyDescent="0.2">
      <c r="B16" s="31" t="s">
        <v>75</v>
      </c>
      <c r="C16" s="31" t="s">
        <v>101</v>
      </c>
      <c r="D16" s="130">
        <v>2.7000000000000001E-3</v>
      </c>
      <c r="E16" s="130">
        <v>0</v>
      </c>
      <c r="F16" s="130">
        <v>0</v>
      </c>
      <c r="G16" s="130">
        <v>3.04E-2</v>
      </c>
      <c r="H16" s="130">
        <v>2.1000000000000001E-2</v>
      </c>
      <c r="I16" s="130">
        <v>3.0000000000000001E-3</v>
      </c>
      <c r="J16" s="130">
        <v>5.1999999999999995E-4</v>
      </c>
      <c r="K16" s="130">
        <v>0</v>
      </c>
      <c r="L16" s="130">
        <v>8.1799999999999998E-3</v>
      </c>
      <c r="M16" s="130">
        <v>0</v>
      </c>
      <c r="N16" s="130">
        <v>0</v>
      </c>
      <c r="O16" s="130">
        <v>0</v>
      </c>
      <c r="P16" s="130">
        <v>0</v>
      </c>
      <c r="Q16" s="130">
        <v>5.0000000000000001E-4</v>
      </c>
      <c r="R16" s="42" t="s">
        <v>102</v>
      </c>
      <c r="S16" s="42" t="s">
        <v>75</v>
      </c>
    </row>
    <row r="17" spans="2:19" x14ac:dyDescent="0.2">
      <c r="B17" s="32" t="s">
        <v>75</v>
      </c>
      <c r="C17" s="32" t="s">
        <v>95</v>
      </c>
      <c r="D17" s="131">
        <v>0.01</v>
      </c>
      <c r="E17" s="131">
        <v>0</v>
      </c>
      <c r="F17" s="131">
        <v>2.0000000000000001E-4</v>
      </c>
      <c r="G17" s="131">
        <v>5.4469999999999998E-2</v>
      </c>
      <c r="H17" s="131">
        <v>1.2025000000000001E-2</v>
      </c>
      <c r="I17" s="131">
        <v>1.4500000000000001E-2</v>
      </c>
      <c r="J17" s="131">
        <v>5.9999999999999995E-4</v>
      </c>
      <c r="K17" s="131">
        <v>1.4999999999999999E-2</v>
      </c>
      <c r="L17" s="131">
        <v>1.6209999999999999E-2</v>
      </c>
      <c r="M17" s="131">
        <v>5.5999999999999995E-4</v>
      </c>
      <c r="N17" s="131">
        <v>7.36E-4</v>
      </c>
      <c r="O17" s="131">
        <v>2.3999999999999998E-3</v>
      </c>
      <c r="P17" s="131">
        <v>2.6199999999999999E-3</v>
      </c>
      <c r="Q17" s="131">
        <v>2.9999999999999997E-4</v>
      </c>
      <c r="R17" s="41" t="s">
        <v>96</v>
      </c>
      <c r="S17" s="41" t="s">
        <v>75</v>
      </c>
    </row>
    <row r="18" spans="2:19" x14ac:dyDescent="0.2">
      <c r="B18" s="10" t="s">
        <v>81</v>
      </c>
      <c r="C18" s="10"/>
      <c r="D18" s="132">
        <f>SUM(D19:D28)</f>
        <v>25689.001280999997</v>
      </c>
      <c r="E18" s="132">
        <f t="shared" ref="E18:Q18" si="2">SUM(E19:E28)</f>
        <v>20650.372379</v>
      </c>
      <c r="F18" s="132">
        <f t="shared" si="2"/>
        <v>33205.345210000007</v>
      </c>
      <c r="G18" s="132">
        <f t="shared" si="2"/>
        <v>26003.845902999998</v>
      </c>
      <c r="H18" s="132">
        <f t="shared" si="2"/>
        <v>28269.848421999999</v>
      </c>
      <c r="I18" s="132">
        <f t="shared" si="2"/>
        <v>30809.460498</v>
      </c>
      <c r="J18" s="132">
        <f t="shared" si="2"/>
        <v>26151.668168</v>
      </c>
      <c r="K18" s="132">
        <f t="shared" si="2"/>
        <v>35170.360881000008</v>
      </c>
      <c r="L18" s="132">
        <f t="shared" si="2"/>
        <v>35701.126441000008</v>
      </c>
      <c r="M18" s="132">
        <f t="shared" si="2"/>
        <v>35615.034948</v>
      </c>
      <c r="N18" s="132">
        <f t="shared" si="2"/>
        <v>34440.476855000001</v>
      </c>
      <c r="O18" s="132">
        <f t="shared" si="2"/>
        <v>37876.021617000006</v>
      </c>
      <c r="P18" s="132">
        <f t="shared" si="2"/>
        <v>37784.224425</v>
      </c>
      <c r="Q18" s="132">
        <f t="shared" si="2"/>
        <v>35668.320166000005</v>
      </c>
      <c r="R18" s="43"/>
      <c r="S18" s="43" t="s">
        <v>82</v>
      </c>
    </row>
    <row r="19" spans="2:19" x14ac:dyDescent="0.2">
      <c r="B19" s="32" t="s">
        <v>75</v>
      </c>
      <c r="C19" s="32" t="s">
        <v>105</v>
      </c>
      <c r="D19" s="131">
        <v>6144.6823979999999</v>
      </c>
      <c r="E19" s="131">
        <v>3251.2815769999997</v>
      </c>
      <c r="F19" s="131">
        <v>4815.666835</v>
      </c>
      <c r="G19" s="131">
        <v>6739.7528039999997</v>
      </c>
      <c r="H19" s="131">
        <v>6561.7395380000007</v>
      </c>
      <c r="I19" s="131">
        <v>6876.1932120000001</v>
      </c>
      <c r="J19" s="131">
        <v>6943.2665339999994</v>
      </c>
      <c r="K19" s="131">
        <v>8933.4341889999996</v>
      </c>
      <c r="L19" s="131">
        <v>8853.5079640000004</v>
      </c>
      <c r="M19" s="131">
        <v>9270.4096150000005</v>
      </c>
      <c r="N19" s="131">
        <v>8842.2701589999997</v>
      </c>
      <c r="O19" s="131">
        <v>7960.5396769999998</v>
      </c>
      <c r="P19" s="131">
        <v>8218.3767800000005</v>
      </c>
      <c r="Q19" s="131">
        <v>13420.416687000001</v>
      </c>
      <c r="R19" s="41" t="s">
        <v>106</v>
      </c>
      <c r="S19" s="41" t="s">
        <v>75</v>
      </c>
    </row>
    <row r="20" spans="2:19" x14ac:dyDescent="0.2">
      <c r="B20" s="31" t="s">
        <v>75</v>
      </c>
      <c r="C20" s="31" t="s">
        <v>103</v>
      </c>
      <c r="D20" s="130">
        <v>5322.5457580000002</v>
      </c>
      <c r="E20" s="130">
        <v>2900.076024</v>
      </c>
      <c r="F20" s="130">
        <v>5547.0332660000004</v>
      </c>
      <c r="G20" s="130">
        <v>6305.2703030000002</v>
      </c>
      <c r="H20" s="130">
        <v>5698.0353059999998</v>
      </c>
      <c r="I20" s="130">
        <v>6136.0101279999999</v>
      </c>
      <c r="J20" s="130">
        <v>5939.1245250000002</v>
      </c>
      <c r="K20" s="130">
        <v>9350.7957819999992</v>
      </c>
      <c r="L20" s="130">
        <v>6202.8277980000003</v>
      </c>
      <c r="M20" s="130">
        <v>6901.895939</v>
      </c>
      <c r="N20" s="130">
        <v>6957.3240460000006</v>
      </c>
      <c r="O20" s="130">
        <v>5073.6135979999999</v>
      </c>
      <c r="P20" s="130">
        <v>4840.0167940000001</v>
      </c>
      <c r="Q20" s="130">
        <v>5681.5391960000006</v>
      </c>
      <c r="R20" s="42" t="s">
        <v>104</v>
      </c>
      <c r="S20" s="42" t="s">
        <v>75</v>
      </c>
    </row>
    <row r="21" spans="2:19" x14ac:dyDescent="0.2">
      <c r="B21" s="32" t="s">
        <v>75</v>
      </c>
      <c r="C21" s="32" t="s">
        <v>107</v>
      </c>
      <c r="D21" s="131">
        <v>7023.3857520000001</v>
      </c>
      <c r="E21" s="131">
        <v>4494.2205670000003</v>
      </c>
      <c r="F21" s="131">
        <v>5584.9148249999998</v>
      </c>
      <c r="G21" s="131">
        <v>5302.5598879999998</v>
      </c>
      <c r="H21" s="131">
        <v>6797.270982</v>
      </c>
      <c r="I21" s="131">
        <v>6004.9021430000003</v>
      </c>
      <c r="J21" s="131">
        <v>5452.644843</v>
      </c>
      <c r="K21" s="131">
        <v>7269.6546319999998</v>
      </c>
      <c r="L21" s="131">
        <v>6775.354996</v>
      </c>
      <c r="M21" s="131">
        <v>5739.8230119999998</v>
      </c>
      <c r="N21" s="131">
        <v>6305.4551380000003</v>
      </c>
      <c r="O21" s="131">
        <v>6828.6999839999999</v>
      </c>
      <c r="P21" s="131">
        <v>5468.6478160000006</v>
      </c>
      <c r="Q21" s="131">
        <v>5583.6109260000003</v>
      </c>
      <c r="R21" s="41" t="s">
        <v>108</v>
      </c>
      <c r="S21" s="41" t="s">
        <v>75</v>
      </c>
    </row>
    <row r="22" spans="2:19" x14ac:dyDescent="0.2">
      <c r="B22" s="31" t="s">
        <v>75</v>
      </c>
      <c r="C22" s="31" t="s">
        <v>110</v>
      </c>
      <c r="D22" s="130">
        <v>2928.6466789999999</v>
      </c>
      <c r="E22" s="130">
        <v>7164.650611</v>
      </c>
      <c r="F22" s="130">
        <v>13922.785142000001</v>
      </c>
      <c r="G22" s="130">
        <v>3843.1262509999997</v>
      </c>
      <c r="H22" s="130">
        <v>4488.6623060000002</v>
      </c>
      <c r="I22" s="130">
        <v>7235.3117060000004</v>
      </c>
      <c r="J22" s="130">
        <v>3774.8848899999998</v>
      </c>
      <c r="K22" s="130">
        <v>4648.3907429999999</v>
      </c>
      <c r="L22" s="130">
        <v>8133.1659179999997</v>
      </c>
      <c r="M22" s="130">
        <v>8073.5197310000003</v>
      </c>
      <c r="N22" s="130">
        <v>6934.3846989999993</v>
      </c>
      <c r="O22" s="130">
        <v>12013.429182</v>
      </c>
      <c r="P22" s="130">
        <v>11508.123213000001</v>
      </c>
      <c r="Q22" s="130">
        <v>5331.0783360000005</v>
      </c>
      <c r="R22" s="42" t="s">
        <v>111</v>
      </c>
      <c r="S22" s="42" t="s">
        <v>75</v>
      </c>
    </row>
    <row r="23" spans="2:19" x14ac:dyDescent="0.2">
      <c r="B23" s="32" t="s">
        <v>75</v>
      </c>
      <c r="C23" s="32" t="s">
        <v>93</v>
      </c>
      <c r="D23" s="131">
        <v>2380.9422589999999</v>
      </c>
      <c r="E23" s="131">
        <v>2068.9986479999998</v>
      </c>
      <c r="F23" s="131">
        <v>2025.345276</v>
      </c>
      <c r="G23" s="131">
        <v>2202.8542240000002</v>
      </c>
      <c r="H23" s="131">
        <v>2647.5479370000003</v>
      </c>
      <c r="I23" s="131">
        <v>2152.9285599999998</v>
      </c>
      <c r="J23" s="131">
        <v>2169.526742</v>
      </c>
      <c r="K23" s="131">
        <v>2415.9886529999999</v>
      </c>
      <c r="L23" s="131">
        <v>2986.4228359999997</v>
      </c>
      <c r="M23" s="131">
        <v>2889.8557179999998</v>
      </c>
      <c r="N23" s="131">
        <v>2639.376745</v>
      </c>
      <c r="O23" s="131">
        <v>2893.8641379999999</v>
      </c>
      <c r="P23" s="131">
        <v>3227.2691620000001</v>
      </c>
      <c r="Q23" s="131">
        <v>2637.627641</v>
      </c>
      <c r="R23" s="41" t="s">
        <v>94</v>
      </c>
      <c r="S23" s="41" t="s">
        <v>75</v>
      </c>
    </row>
    <row r="24" spans="2:19" x14ac:dyDescent="0.2">
      <c r="B24" s="31" t="s">
        <v>75</v>
      </c>
      <c r="C24" s="31" t="s">
        <v>87</v>
      </c>
      <c r="D24" s="130">
        <v>1536.8798100000001</v>
      </c>
      <c r="E24" s="130">
        <v>583.46593099999996</v>
      </c>
      <c r="F24" s="130">
        <v>1041.7645689999999</v>
      </c>
      <c r="G24" s="130">
        <v>1228.4663580000001</v>
      </c>
      <c r="H24" s="130">
        <v>1702.9637700000001</v>
      </c>
      <c r="I24" s="130">
        <v>1627.0725809999999</v>
      </c>
      <c r="J24" s="130">
        <v>1541.339138</v>
      </c>
      <c r="K24" s="130">
        <v>2193.09222</v>
      </c>
      <c r="L24" s="130">
        <v>2209.6100630000001</v>
      </c>
      <c r="M24" s="130">
        <v>2218.582081</v>
      </c>
      <c r="N24" s="130">
        <v>2265.0596439999999</v>
      </c>
      <c r="O24" s="130">
        <v>2538.419038</v>
      </c>
      <c r="P24" s="130">
        <v>4056.3723300000001</v>
      </c>
      <c r="Q24" s="130">
        <v>2537.7065339999999</v>
      </c>
      <c r="R24" s="42" t="s">
        <v>109</v>
      </c>
      <c r="S24" s="42" t="s">
        <v>75</v>
      </c>
    </row>
    <row r="25" spans="2:19" x14ac:dyDescent="0.2">
      <c r="B25" s="32" t="s">
        <v>75</v>
      </c>
      <c r="C25" s="32" t="s">
        <v>99</v>
      </c>
      <c r="D25" s="131">
        <v>91.744098000000008</v>
      </c>
      <c r="E25" s="131">
        <v>40.661174000000003</v>
      </c>
      <c r="F25" s="131">
        <v>89.321922999999998</v>
      </c>
      <c r="G25" s="131">
        <v>196.23133000000001</v>
      </c>
      <c r="H25" s="131">
        <v>118.209287</v>
      </c>
      <c r="I25" s="131">
        <v>522.91968999999995</v>
      </c>
      <c r="J25" s="131">
        <v>109.866608</v>
      </c>
      <c r="K25" s="131">
        <v>129.41930400000001</v>
      </c>
      <c r="L25" s="131">
        <v>285.321708</v>
      </c>
      <c r="M25" s="131">
        <v>226.08558600000001</v>
      </c>
      <c r="N25" s="131">
        <v>196.26697399999998</v>
      </c>
      <c r="O25" s="131">
        <v>240.67151999999999</v>
      </c>
      <c r="P25" s="131">
        <v>182.54951800000001</v>
      </c>
      <c r="Q25" s="131">
        <v>177.30573999999999</v>
      </c>
      <c r="R25" s="41" t="s">
        <v>100</v>
      </c>
      <c r="S25" s="41" t="s">
        <v>75</v>
      </c>
    </row>
    <row r="26" spans="2:19" x14ac:dyDescent="0.2">
      <c r="B26" s="31" t="s">
        <v>75</v>
      </c>
      <c r="C26" s="31" t="s">
        <v>101</v>
      </c>
      <c r="D26" s="130">
        <v>102.757273</v>
      </c>
      <c r="E26" s="130">
        <v>76.813091999999997</v>
      </c>
      <c r="F26" s="130">
        <v>85.583008000000007</v>
      </c>
      <c r="G26" s="130">
        <v>94.843212999999992</v>
      </c>
      <c r="H26" s="130">
        <v>110.761895</v>
      </c>
      <c r="I26" s="130">
        <v>94.186334000000002</v>
      </c>
      <c r="J26" s="130">
        <v>97.659002000000001</v>
      </c>
      <c r="K26" s="130">
        <v>107.633169</v>
      </c>
      <c r="L26" s="130">
        <v>120.369677</v>
      </c>
      <c r="M26" s="130">
        <v>146.775172</v>
      </c>
      <c r="N26" s="130">
        <v>148.33271099999999</v>
      </c>
      <c r="O26" s="130">
        <v>151.35957500000001</v>
      </c>
      <c r="P26" s="130">
        <v>158.166076</v>
      </c>
      <c r="Q26" s="130">
        <v>134.43453700000001</v>
      </c>
      <c r="R26" s="42" t="s">
        <v>102</v>
      </c>
      <c r="S26" s="42" t="s">
        <v>75</v>
      </c>
    </row>
    <row r="27" spans="2:19" x14ac:dyDescent="0.2">
      <c r="B27" s="32" t="s">
        <v>75</v>
      </c>
      <c r="C27" s="32" t="s">
        <v>97</v>
      </c>
      <c r="D27" s="131">
        <v>67.191237999999998</v>
      </c>
      <c r="E27" s="131">
        <v>25.102345999999997</v>
      </c>
      <c r="F27" s="131">
        <v>45.315853000000004</v>
      </c>
      <c r="G27" s="131">
        <v>49.990904</v>
      </c>
      <c r="H27" s="131">
        <v>103.64242999999999</v>
      </c>
      <c r="I27" s="131">
        <v>116.543747</v>
      </c>
      <c r="J27" s="131">
        <v>75.941734999999994</v>
      </c>
      <c r="K27" s="131">
        <v>85.229907999999995</v>
      </c>
      <c r="L27" s="131">
        <v>100.32315800000001</v>
      </c>
      <c r="M27" s="131">
        <v>97.060720000000003</v>
      </c>
      <c r="N27" s="131">
        <v>108.002533</v>
      </c>
      <c r="O27" s="131">
        <v>117.924432</v>
      </c>
      <c r="P27" s="131">
        <v>84.312544000000003</v>
      </c>
      <c r="Q27" s="131">
        <v>116.333591</v>
      </c>
      <c r="R27" s="41" t="s">
        <v>98</v>
      </c>
      <c r="S27" s="41" t="s">
        <v>75</v>
      </c>
    </row>
    <row r="28" spans="2:19" x14ac:dyDescent="0.2">
      <c r="B28" s="31" t="s">
        <v>75</v>
      </c>
      <c r="C28" s="31" t="s">
        <v>95</v>
      </c>
      <c r="D28" s="130">
        <v>90.226016000000001</v>
      </c>
      <c r="E28" s="130">
        <v>45.102409000000002</v>
      </c>
      <c r="F28" s="130">
        <v>47.614513000000002</v>
      </c>
      <c r="G28" s="130">
        <v>40.750627999999999</v>
      </c>
      <c r="H28" s="130">
        <v>41.014971000000003</v>
      </c>
      <c r="I28" s="130">
        <v>43.392397000000003</v>
      </c>
      <c r="J28" s="130">
        <v>47.414151000000004</v>
      </c>
      <c r="K28" s="130">
        <v>36.722280999999995</v>
      </c>
      <c r="L28" s="130">
        <v>34.222322999999996</v>
      </c>
      <c r="M28" s="130">
        <v>51.027374000000002</v>
      </c>
      <c r="N28" s="130">
        <v>44.004205999999996</v>
      </c>
      <c r="O28" s="130">
        <v>57.500473</v>
      </c>
      <c r="P28" s="130">
        <v>40.390191999999999</v>
      </c>
      <c r="Q28" s="130">
        <v>48.266977999999995</v>
      </c>
      <c r="R28" s="42" t="s">
        <v>96</v>
      </c>
      <c r="S28" s="42" t="s">
        <v>75</v>
      </c>
    </row>
    <row r="29" spans="2:19" x14ac:dyDescent="0.2">
      <c r="B29" s="16" t="s">
        <v>224</v>
      </c>
      <c r="C29" s="16"/>
      <c r="D29" s="129">
        <f>SUM(D30:D39)</f>
        <v>87.435202000000018</v>
      </c>
      <c r="E29" s="129">
        <f t="shared" ref="E29:Q29" si="3">SUM(E30:E39)</f>
        <v>15.855596999999999</v>
      </c>
      <c r="F29" s="129">
        <f t="shared" si="3"/>
        <v>374.20333600000004</v>
      </c>
      <c r="G29" s="129">
        <f t="shared" si="3"/>
        <v>116.95741500000001</v>
      </c>
      <c r="H29" s="129">
        <f t="shared" si="3"/>
        <v>399.47847300000006</v>
      </c>
      <c r="I29" s="129">
        <f t="shared" si="3"/>
        <v>113.70191100000001</v>
      </c>
      <c r="J29" s="129">
        <f t="shared" si="3"/>
        <v>302.22999900000002</v>
      </c>
      <c r="K29" s="129">
        <f t="shared" si="3"/>
        <v>899.74455000000012</v>
      </c>
      <c r="L29" s="129">
        <f t="shared" si="3"/>
        <v>32.005684000000002</v>
      </c>
      <c r="M29" s="129">
        <f t="shared" si="3"/>
        <v>95.480299999999986</v>
      </c>
      <c r="N29" s="129">
        <f t="shared" si="3"/>
        <v>23.225015000000003</v>
      </c>
      <c r="O29" s="129">
        <f t="shared" si="3"/>
        <v>307.85695399999997</v>
      </c>
      <c r="P29" s="129">
        <f t="shared" si="3"/>
        <v>2064.7442690000003</v>
      </c>
      <c r="Q29" s="129">
        <f t="shared" si="3"/>
        <v>265.01955600000002</v>
      </c>
      <c r="R29" s="44"/>
      <c r="S29" s="91" t="s">
        <v>214</v>
      </c>
    </row>
    <row r="30" spans="2:19" x14ac:dyDescent="0.2">
      <c r="B30" s="31" t="s">
        <v>75</v>
      </c>
      <c r="C30" s="31" t="s">
        <v>87</v>
      </c>
      <c r="D30" s="130">
        <v>75.030514000000011</v>
      </c>
      <c r="E30" s="130">
        <v>4.2345629999999996</v>
      </c>
      <c r="F30" s="130">
        <v>1.2904789999999999</v>
      </c>
      <c r="G30" s="130">
        <v>73.102637000000001</v>
      </c>
      <c r="H30" s="130">
        <v>371.74894</v>
      </c>
      <c r="I30" s="130">
        <v>94.671930000000003</v>
      </c>
      <c r="J30" s="130">
        <v>0.38439299999999998</v>
      </c>
      <c r="K30" s="130">
        <v>871.34405400000003</v>
      </c>
      <c r="L30" s="130">
        <v>6.5030529999999995</v>
      </c>
      <c r="M30" s="130">
        <v>63.517313000000001</v>
      </c>
      <c r="N30" s="130">
        <v>2.0701800000000001</v>
      </c>
      <c r="O30" s="130">
        <v>284.47651999999999</v>
      </c>
      <c r="P30" s="130">
        <v>2022.481978</v>
      </c>
      <c r="Q30" s="130">
        <v>238.863068</v>
      </c>
      <c r="R30" s="134" t="s">
        <v>218</v>
      </c>
      <c r="S30" s="42" t="s">
        <v>75</v>
      </c>
    </row>
    <row r="31" spans="2:19" x14ac:dyDescent="0.2">
      <c r="B31" s="32" t="s">
        <v>75</v>
      </c>
      <c r="C31" s="32" t="s">
        <v>107</v>
      </c>
      <c r="D31" s="131">
        <v>4.4942700000000002</v>
      </c>
      <c r="E31" s="131">
        <v>2.9863150000000003</v>
      </c>
      <c r="F31" s="131">
        <v>353.80270599999994</v>
      </c>
      <c r="G31" s="131">
        <v>14.733287000000001</v>
      </c>
      <c r="H31" s="131">
        <v>15.594465</v>
      </c>
      <c r="I31" s="131">
        <v>5.0003479999999998</v>
      </c>
      <c r="J31" s="131">
        <v>11.930340000000001</v>
      </c>
      <c r="K31" s="131">
        <v>13.431383</v>
      </c>
      <c r="L31" s="131">
        <v>12.438635</v>
      </c>
      <c r="M31" s="131">
        <v>27.732364</v>
      </c>
      <c r="N31" s="131">
        <v>14.489167999999999</v>
      </c>
      <c r="O31" s="131">
        <v>17.268921000000002</v>
      </c>
      <c r="P31" s="131">
        <v>37.028936000000002</v>
      </c>
      <c r="Q31" s="131">
        <v>24.10191</v>
      </c>
      <c r="R31" s="41" t="s">
        <v>215</v>
      </c>
      <c r="S31" s="41" t="s">
        <v>75</v>
      </c>
    </row>
    <row r="32" spans="2:19" x14ac:dyDescent="0.2">
      <c r="B32" s="31" t="s">
        <v>75</v>
      </c>
      <c r="C32" s="31" t="s">
        <v>105</v>
      </c>
      <c r="D32" s="130">
        <v>2.1109000000000003E-2</v>
      </c>
      <c r="E32" s="130">
        <v>0.118419</v>
      </c>
      <c r="F32" s="130">
        <v>0.39431700000000003</v>
      </c>
      <c r="G32" s="130">
        <v>0.77235200000000004</v>
      </c>
      <c r="H32" s="130">
        <v>0.36227399999999998</v>
      </c>
      <c r="I32" s="130">
        <v>1.5239590000000001</v>
      </c>
      <c r="J32" s="130">
        <v>0.74106500000000008</v>
      </c>
      <c r="K32" s="130">
        <v>2.6412390000000001</v>
      </c>
      <c r="L32" s="130">
        <v>2.185117</v>
      </c>
      <c r="M32" s="130">
        <v>0.15170800000000001</v>
      </c>
      <c r="N32" s="130">
        <v>1.2520690000000001</v>
      </c>
      <c r="O32" s="130">
        <v>0.43673699999999999</v>
      </c>
      <c r="P32" s="130">
        <v>0.18784900000000002</v>
      </c>
      <c r="Q32" s="130">
        <v>0.86438799999999993</v>
      </c>
      <c r="R32" s="42" t="s">
        <v>106</v>
      </c>
      <c r="S32" s="42" t="s">
        <v>75</v>
      </c>
    </row>
    <row r="33" spans="2:19" x14ac:dyDescent="0.2">
      <c r="B33" s="32" t="s">
        <v>75</v>
      </c>
      <c r="C33" s="32" t="s">
        <v>110</v>
      </c>
      <c r="D33" s="131">
        <v>0.78481800000000002</v>
      </c>
      <c r="E33" s="131">
        <v>5.3767999999999996E-2</v>
      </c>
      <c r="F33" s="131">
        <v>1.4104730000000001</v>
      </c>
      <c r="G33" s="131">
        <v>3.1859329999999999</v>
      </c>
      <c r="H33" s="131">
        <v>3.7334449999999997</v>
      </c>
      <c r="I33" s="131">
        <v>1.3148580000000001</v>
      </c>
      <c r="J33" s="131">
        <v>8.0537050000000008</v>
      </c>
      <c r="K33" s="131">
        <v>1.1255769999999998</v>
      </c>
      <c r="L33" s="131">
        <v>1.50475</v>
      </c>
      <c r="M33" s="131">
        <v>1.044</v>
      </c>
      <c r="N33" s="131">
        <v>0.69380400000000009</v>
      </c>
      <c r="O33" s="131">
        <v>1.2373609999999999</v>
      </c>
      <c r="P33" s="131">
        <v>1.3919699999999999</v>
      </c>
      <c r="Q33" s="131">
        <v>0.71100000000000008</v>
      </c>
      <c r="R33" s="41" t="s">
        <v>111</v>
      </c>
      <c r="S33" s="41" t="s">
        <v>75</v>
      </c>
    </row>
    <row r="34" spans="2:19" x14ac:dyDescent="0.2">
      <c r="B34" s="31" t="s">
        <v>75</v>
      </c>
      <c r="C34" s="31" t="s">
        <v>93</v>
      </c>
      <c r="D34" s="130">
        <v>0.32850000000000001</v>
      </c>
      <c r="E34" s="130">
        <v>4.2030799999999999</v>
      </c>
      <c r="F34" s="130">
        <v>5.3979999999999997</v>
      </c>
      <c r="G34" s="130">
        <v>2.4385019999999997</v>
      </c>
      <c r="H34" s="130">
        <v>9.3155999999999989E-2</v>
      </c>
      <c r="I34" s="130">
        <v>0.53151800000000005</v>
      </c>
      <c r="J34" s="130">
        <v>0.40536300000000003</v>
      </c>
      <c r="K34" s="130">
        <v>4.5347920000000004</v>
      </c>
      <c r="L34" s="130">
        <v>3.1516250000000001</v>
      </c>
      <c r="M34" s="130">
        <v>1.772184</v>
      </c>
      <c r="N34" s="130">
        <v>1.8058999999999998</v>
      </c>
      <c r="O34" s="130">
        <v>1.1498900000000001</v>
      </c>
      <c r="P34" s="130">
        <v>3.4739879999999999</v>
      </c>
      <c r="Q34" s="130">
        <v>0.24</v>
      </c>
      <c r="R34" s="42" t="s">
        <v>94</v>
      </c>
      <c r="S34" s="42" t="s">
        <v>75</v>
      </c>
    </row>
    <row r="35" spans="2:19" x14ac:dyDescent="0.2">
      <c r="B35" s="32" t="s">
        <v>75</v>
      </c>
      <c r="C35" s="32" t="s">
        <v>103</v>
      </c>
      <c r="D35" s="131">
        <v>0</v>
      </c>
      <c r="E35" s="131">
        <v>1.4929760000000001</v>
      </c>
      <c r="F35" s="131">
        <v>6.9729749999999999</v>
      </c>
      <c r="G35" s="131">
        <v>2.4792749999999999</v>
      </c>
      <c r="H35" s="131">
        <v>1.9108989999999999</v>
      </c>
      <c r="I35" s="131">
        <v>3.993207</v>
      </c>
      <c r="J35" s="131">
        <v>240.897077</v>
      </c>
      <c r="K35" s="131">
        <v>0.05</v>
      </c>
      <c r="L35" s="131">
        <v>4.4999999999999998E-2</v>
      </c>
      <c r="M35" s="131">
        <v>1.5E-3</v>
      </c>
      <c r="N35" s="131">
        <v>1.864592</v>
      </c>
      <c r="O35" s="131">
        <v>3.2742749999999998</v>
      </c>
      <c r="P35" s="131">
        <v>1.7748E-2</v>
      </c>
      <c r="Q35" s="131">
        <v>0.23919000000000001</v>
      </c>
      <c r="R35" s="41" t="s">
        <v>104</v>
      </c>
      <c r="S35" s="41" t="s">
        <v>75</v>
      </c>
    </row>
    <row r="36" spans="2:19" x14ac:dyDescent="0.2">
      <c r="B36" s="31" t="s">
        <v>75</v>
      </c>
      <c r="C36" s="31" t="s">
        <v>95</v>
      </c>
      <c r="D36" s="130">
        <v>1.1299999999999999E-2</v>
      </c>
      <c r="E36" s="130">
        <v>1.5E-3</v>
      </c>
      <c r="F36" s="130">
        <v>0</v>
      </c>
      <c r="G36" s="130">
        <v>0</v>
      </c>
      <c r="H36" s="130">
        <v>0</v>
      </c>
      <c r="I36" s="130">
        <v>0</v>
      </c>
      <c r="J36" s="130">
        <v>0</v>
      </c>
      <c r="K36" s="130">
        <v>0</v>
      </c>
      <c r="L36" s="130">
        <v>3.4500000000000003E-2</v>
      </c>
      <c r="M36" s="130">
        <v>0</v>
      </c>
      <c r="N36" s="130">
        <v>1.18E-2</v>
      </c>
      <c r="O36" s="130">
        <v>3.2500000000000003E-3</v>
      </c>
      <c r="P36" s="130">
        <v>3.0000000000000001E-3</v>
      </c>
      <c r="Q36" s="130">
        <v>0</v>
      </c>
      <c r="R36" s="42" t="s">
        <v>96</v>
      </c>
      <c r="S36" s="42" t="s">
        <v>75</v>
      </c>
    </row>
    <row r="37" spans="2:19" x14ac:dyDescent="0.2">
      <c r="B37" s="32" t="s">
        <v>75</v>
      </c>
      <c r="C37" s="32" t="s">
        <v>101</v>
      </c>
      <c r="D37" s="131">
        <v>0</v>
      </c>
      <c r="E37" s="131">
        <v>0</v>
      </c>
      <c r="F37" s="131">
        <v>0</v>
      </c>
      <c r="G37" s="131">
        <v>0</v>
      </c>
      <c r="H37" s="131">
        <v>0</v>
      </c>
      <c r="I37" s="131">
        <v>0</v>
      </c>
      <c r="J37" s="131">
        <v>0</v>
      </c>
      <c r="K37" s="131">
        <v>0</v>
      </c>
      <c r="L37" s="131">
        <v>0</v>
      </c>
      <c r="M37" s="131">
        <v>0</v>
      </c>
      <c r="N37" s="131">
        <v>0</v>
      </c>
      <c r="O37" s="131">
        <v>0</v>
      </c>
      <c r="P37" s="131">
        <v>2.4E-2</v>
      </c>
      <c r="Q37" s="131">
        <v>0</v>
      </c>
      <c r="R37" s="41" t="s">
        <v>102</v>
      </c>
      <c r="S37" s="41" t="s">
        <v>75</v>
      </c>
    </row>
    <row r="38" spans="2:19" x14ac:dyDescent="0.2">
      <c r="B38" s="31" t="s">
        <v>75</v>
      </c>
      <c r="C38" s="31" t="s">
        <v>97</v>
      </c>
      <c r="D38" s="130">
        <v>6.764691</v>
      </c>
      <c r="E38" s="130">
        <v>2.7649759999999999</v>
      </c>
      <c r="F38" s="130">
        <v>4.9343859999999999</v>
      </c>
      <c r="G38" s="130">
        <v>20.244229000000001</v>
      </c>
      <c r="H38" s="130">
        <v>6.0352940000000004</v>
      </c>
      <c r="I38" s="130">
        <v>6.6660909999999998</v>
      </c>
      <c r="J38" s="130">
        <v>19.633911000000001</v>
      </c>
      <c r="K38" s="130">
        <v>6.6175050000000004</v>
      </c>
      <c r="L38" s="130">
        <v>6.1424529999999997</v>
      </c>
      <c r="M38" s="130">
        <v>1.2562309999999999</v>
      </c>
      <c r="N38" s="130">
        <v>1.0375019999999999</v>
      </c>
      <c r="O38" s="130">
        <v>0.01</v>
      </c>
      <c r="P38" s="130">
        <v>0.1348</v>
      </c>
      <c r="Q38" s="130">
        <v>0</v>
      </c>
      <c r="R38" s="42" t="s">
        <v>98</v>
      </c>
      <c r="S38" s="42" t="s">
        <v>75</v>
      </c>
    </row>
    <row r="39" spans="2:19" x14ac:dyDescent="0.2">
      <c r="B39" s="32"/>
      <c r="C39" s="32" t="s">
        <v>99</v>
      </c>
      <c r="D39" s="131">
        <v>0</v>
      </c>
      <c r="E39" s="131">
        <v>0</v>
      </c>
      <c r="F39" s="131">
        <v>0</v>
      </c>
      <c r="G39" s="131">
        <v>1.1999999999999999E-3</v>
      </c>
      <c r="H39" s="131">
        <v>0</v>
      </c>
      <c r="I39" s="131">
        <v>0</v>
      </c>
      <c r="J39" s="131">
        <v>20.184145000000001</v>
      </c>
      <c r="K39" s="131">
        <v>0</v>
      </c>
      <c r="L39" s="131">
        <v>5.5099999999999995E-4</v>
      </c>
      <c r="M39" s="131">
        <v>5.0000000000000001E-3</v>
      </c>
      <c r="N39" s="131">
        <v>0</v>
      </c>
      <c r="O39" s="131">
        <v>0</v>
      </c>
      <c r="P39" s="131">
        <v>0</v>
      </c>
      <c r="Q39" s="131">
        <v>0</v>
      </c>
      <c r="R39" s="41" t="s">
        <v>100</v>
      </c>
      <c r="S39" s="41"/>
    </row>
    <row r="40" spans="2:19" x14ac:dyDescent="0.25">
      <c r="B40" s="73"/>
      <c r="C40" s="73"/>
      <c r="D40" s="73"/>
      <c r="E40" s="73"/>
      <c r="F40" s="73"/>
      <c r="G40" s="73"/>
      <c r="H40" s="73"/>
      <c r="I40" s="73"/>
      <c r="J40" s="73"/>
      <c r="K40" s="73"/>
      <c r="L40" s="73"/>
      <c r="M40" s="73"/>
      <c r="N40" s="73"/>
      <c r="O40" s="73"/>
      <c r="P40" s="73"/>
      <c r="Q40" s="73"/>
      <c r="R40" s="74"/>
      <c r="S40" s="74"/>
    </row>
    <row r="41" spans="2:19" x14ac:dyDescent="0.25">
      <c r="B41" s="93" t="s">
        <v>72</v>
      </c>
      <c r="R41" s="72" t="s">
        <v>71</v>
      </c>
    </row>
    <row r="42" spans="2:19" x14ac:dyDescent="0.25">
      <c r="B42" s="50" t="s">
        <v>133</v>
      </c>
      <c r="R42" s="72" t="s">
        <v>134</v>
      </c>
    </row>
    <row r="43" spans="2:19" x14ac:dyDescent="0.25">
      <c r="B43" s="50" t="s">
        <v>213</v>
      </c>
      <c r="R43" s="96" t="s">
        <v>210</v>
      </c>
    </row>
    <row r="44" spans="2:19" ht="15" customHeight="1" x14ac:dyDescent="0.25">
      <c r="B44" s="142" t="s">
        <v>219</v>
      </c>
      <c r="C44" s="142"/>
      <c r="D44" s="142"/>
      <c r="R44" s="96" t="s">
        <v>225</v>
      </c>
    </row>
    <row r="45" spans="2:19" ht="15" customHeight="1" x14ac:dyDescent="0.25">
      <c r="B45" s="142"/>
      <c r="C45" s="142"/>
      <c r="D45" s="142"/>
    </row>
  </sheetData>
  <mergeCells count="6">
    <mergeCell ref="M2:R2"/>
    <mergeCell ref="B44:D45"/>
    <mergeCell ref="D4:G4"/>
    <mergeCell ref="H4:K4"/>
    <mergeCell ref="L4:O4"/>
    <mergeCell ref="P4:Q4"/>
  </mergeCells>
  <phoneticPr fontId="6"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D804A-42D3-4FDE-A7B6-A3979C7AEBE9}">
  <sheetPr codeName="Sheet9"/>
  <dimension ref="B2:S46"/>
  <sheetViews>
    <sheetView showGridLines="0" zoomScaleNormal="100" workbookViewId="0">
      <selection activeCell="L17" sqref="L17"/>
    </sheetView>
  </sheetViews>
  <sheetFormatPr defaultColWidth="8.85546875" defaultRowHeight="11.25" x14ac:dyDescent="0.2"/>
  <cols>
    <col min="1" max="1" width="8.85546875" style="5"/>
    <col min="2" max="2" width="16.28515625" style="5" customWidth="1"/>
    <col min="3" max="3" width="26.140625" style="5" customWidth="1"/>
    <col min="4" max="4" width="10" style="5" bestFit="1" customWidth="1"/>
    <col min="5" max="5" width="10.42578125" style="5" bestFit="1" customWidth="1"/>
    <col min="6" max="6" width="10.5703125" style="5" bestFit="1" customWidth="1"/>
    <col min="7" max="7" width="10.42578125" style="5" bestFit="1" customWidth="1"/>
    <col min="8" max="8" width="10" style="5" bestFit="1" customWidth="1"/>
    <col min="9" max="9" width="10.42578125" style="5" bestFit="1" customWidth="1"/>
    <col min="10" max="10" width="10.5703125" style="5" bestFit="1" customWidth="1"/>
    <col min="11" max="11" width="10.42578125" style="5" bestFit="1" customWidth="1"/>
    <col min="12" max="12" width="10" style="5" bestFit="1" customWidth="1"/>
    <col min="13" max="13" width="10.42578125" style="5" bestFit="1" customWidth="1"/>
    <col min="14" max="14" width="10.5703125" style="5" bestFit="1" customWidth="1"/>
    <col min="15" max="15" width="10.42578125" style="5" bestFit="1" customWidth="1"/>
    <col min="16" max="16" width="10" style="5" bestFit="1" customWidth="1"/>
    <col min="17" max="17" width="10.42578125" style="5" bestFit="1" customWidth="1"/>
    <col min="18" max="18" width="29.85546875" style="5" customWidth="1"/>
    <col min="19" max="19" width="6.140625" style="5" bestFit="1" customWidth="1"/>
    <col min="20" max="16384" width="8.85546875" style="5"/>
  </cols>
  <sheetData>
    <row r="2" spans="2:19" ht="15" customHeight="1" x14ac:dyDescent="0.25">
      <c r="B2" s="6" t="s">
        <v>227</v>
      </c>
      <c r="C2" s="101"/>
      <c r="D2" s="101"/>
      <c r="E2" s="101"/>
      <c r="F2" s="101"/>
      <c r="G2" s="101"/>
      <c r="H2" s="101"/>
      <c r="I2" s="101"/>
      <c r="J2" s="101"/>
      <c r="K2" s="143" t="s">
        <v>226</v>
      </c>
      <c r="L2" s="143"/>
      <c r="M2" s="143"/>
      <c r="N2" s="143"/>
      <c r="O2" s="143"/>
      <c r="P2" s="143"/>
      <c r="Q2" s="143"/>
      <c r="R2" s="143"/>
      <c r="S2" s="143"/>
    </row>
    <row r="3" spans="2:19" ht="15" customHeight="1" x14ac:dyDescent="0.2">
      <c r="B3" s="30" t="s">
        <v>17</v>
      </c>
      <c r="C3" s="101"/>
      <c r="D3" s="101"/>
      <c r="E3" s="101"/>
      <c r="F3" s="101"/>
      <c r="G3" s="101"/>
      <c r="H3" s="101"/>
      <c r="I3" s="101"/>
      <c r="J3" s="101"/>
      <c r="K3" s="101"/>
      <c r="L3" s="101"/>
      <c r="M3" s="101"/>
      <c r="N3" s="101"/>
      <c r="O3" s="101"/>
      <c r="P3" s="101"/>
      <c r="Q3" s="101"/>
      <c r="R3" s="5" t="s">
        <v>65</v>
      </c>
    </row>
    <row r="4" spans="2:19" x14ac:dyDescent="0.2">
      <c r="B4" s="14" t="s">
        <v>73</v>
      </c>
      <c r="C4" s="34" t="s">
        <v>92</v>
      </c>
      <c r="D4" s="138">
        <v>2020</v>
      </c>
      <c r="E4" s="138"/>
      <c r="F4" s="138"/>
      <c r="G4" s="138"/>
      <c r="H4" s="138">
        <v>2021</v>
      </c>
      <c r="I4" s="138"/>
      <c r="J4" s="138"/>
      <c r="K4" s="138"/>
      <c r="L4" s="138">
        <v>2022</v>
      </c>
      <c r="M4" s="138"/>
      <c r="N4" s="138"/>
      <c r="O4" s="138"/>
      <c r="P4" s="139">
        <v>2023</v>
      </c>
      <c r="Q4" s="139"/>
      <c r="R4" s="86" t="s">
        <v>112</v>
      </c>
      <c r="S4" s="81" t="s">
        <v>74</v>
      </c>
    </row>
    <row r="5" spans="2:19" x14ac:dyDescent="0.2">
      <c r="B5" s="14" t="s">
        <v>75</v>
      </c>
      <c r="C5" s="34" t="s">
        <v>75</v>
      </c>
      <c r="D5" s="45" t="s">
        <v>206</v>
      </c>
      <c r="E5" s="45" t="s">
        <v>207</v>
      </c>
      <c r="F5" s="45" t="s">
        <v>208</v>
      </c>
      <c r="G5" s="45" t="s">
        <v>209</v>
      </c>
      <c r="H5" s="45" t="s">
        <v>206</v>
      </c>
      <c r="I5" s="45" t="s">
        <v>207</v>
      </c>
      <c r="J5" s="45" t="s">
        <v>208</v>
      </c>
      <c r="K5" s="45" t="s">
        <v>209</v>
      </c>
      <c r="L5" s="45" t="s">
        <v>206</v>
      </c>
      <c r="M5" s="45" t="s">
        <v>207</v>
      </c>
      <c r="N5" s="45" t="s">
        <v>208</v>
      </c>
      <c r="O5" s="45" t="s">
        <v>209</v>
      </c>
      <c r="P5" s="45" t="s">
        <v>206</v>
      </c>
      <c r="Q5" s="45" t="s">
        <v>207</v>
      </c>
      <c r="R5" s="33" t="s">
        <v>75</v>
      </c>
      <c r="S5" s="83" t="s">
        <v>75</v>
      </c>
    </row>
    <row r="6" spans="2:19" x14ac:dyDescent="0.2">
      <c r="B6" s="10" t="s">
        <v>77</v>
      </c>
      <c r="C6" s="10" t="s">
        <v>75</v>
      </c>
      <c r="D6" s="115">
        <f t="shared" ref="D6:Q6" si="0">D7+D18+D29</f>
        <v>28306.435992999999</v>
      </c>
      <c r="E6" s="115">
        <f t="shared" si="0"/>
        <v>20271.864218999999</v>
      </c>
      <c r="F6" s="115">
        <f t="shared" si="0"/>
        <v>20744.947928000005</v>
      </c>
      <c r="G6" s="115">
        <f t="shared" si="0"/>
        <v>23164.475043999995</v>
      </c>
      <c r="H6" s="115">
        <f t="shared" si="0"/>
        <v>24169.403449999994</v>
      </c>
      <c r="I6" s="115">
        <f t="shared" si="0"/>
        <v>25262.110849000001</v>
      </c>
      <c r="J6" s="115">
        <f t="shared" si="0"/>
        <v>23507.613606000003</v>
      </c>
      <c r="K6" s="115">
        <f t="shared" si="0"/>
        <v>27934.227629999998</v>
      </c>
      <c r="L6" s="115">
        <f t="shared" si="0"/>
        <v>25369.254148999997</v>
      </c>
      <c r="M6" s="115">
        <f t="shared" si="0"/>
        <v>26044.967739000007</v>
      </c>
      <c r="N6" s="115">
        <f t="shared" si="0"/>
        <v>30501.480488999994</v>
      </c>
      <c r="O6" s="115">
        <f t="shared" si="0"/>
        <v>32438.930042</v>
      </c>
      <c r="P6" s="115">
        <f t="shared" si="0"/>
        <v>32779.129581000001</v>
      </c>
      <c r="Q6" s="115">
        <f t="shared" si="0"/>
        <v>34841.594859000004</v>
      </c>
      <c r="R6" s="43" t="s">
        <v>75</v>
      </c>
      <c r="S6" s="38" t="s">
        <v>78</v>
      </c>
    </row>
    <row r="7" spans="2:19" x14ac:dyDescent="0.2">
      <c r="B7" s="16" t="s">
        <v>79</v>
      </c>
      <c r="C7" s="16"/>
      <c r="D7" s="116">
        <f>SUM(D8:D17)</f>
        <v>116.10670999999999</v>
      </c>
      <c r="E7" s="116">
        <f t="shared" ref="E7:Q7" si="1">SUM(E8:E17)</f>
        <v>110.61201499999999</v>
      </c>
      <c r="F7" s="116">
        <f t="shared" si="1"/>
        <v>88.499511000000012</v>
      </c>
      <c r="G7" s="116">
        <f t="shared" si="1"/>
        <v>141.640086</v>
      </c>
      <c r="H7" s="116">
        <f t="shared" si="1"/>
        <v>117.07655099999999</v>
      </c>
      <c r="I7" s="116">
        <f t="shared" si="1"/>
        <v>117.01073599999999</v>
      </c>
      <c r="J7" s="116">
        <f t="shared" si="1"/>
        <v>125.32939799999998</v>
      </c>
      <c r="K7" s="116">
        <f t="shared" si="1"/>
        <v>185.41208799999998</v>
      </c>
      <c r="L7" s="116">
        <f t="shared" si="1"/>
        <v>183.087875</v>
      </c>
      <c r="M7" s="116">
        <f t="shared" si="1"/>
        <v>133.179959</v>
      </c>
      <c r="N7" s="116">
        <f t="shared" si="1"/>
        <v>126.90628099999998</v>
      </c>
      <c r="O7" s="116">
        <f t="shared" si="1"/>
        <v>253.92748699999996</v>
      </c>
      <c r="P7" s="116">
        <f t="shared" si="1"/>
        <v>153.653458</v>
      </c>
      <c r="Q7" s="116">
        <f t="shared" si="1"/>
        <v>157.68457799999999</v>
      </c>
      <c r="R7" s="44"/>
      <c r="S7" s="44" t="s">
        <v>80</v>
      </c>
    </row>
    <row r="8" spans="2:19" x14ac:dyDescent="0.2">
      <c r="B8" s="12" t="s">
        <v>75</v>
      </c>
      <c r="C8" s="31" t="s">
        <v>107</v>
      </c>
      <c r="D8" s="117">
        <v>42.809899999999999</v>
      </c>
      <c r="E8" s="117">
        <v>16.712299999999999</v>
      </c>
      <c r="F8" s="117">
        <v>46.428606000000002</v>
      </c>
      <c r="G8" s="117">
        <v>71.192646999999994</v>
      </c>
      <c r="H8" s="117">
        <v>55.891227999999998</v>
      </c>
      <c r="I8" s="117">
        <v>62.111483999999997</v>
      </c>
      <c r="J8" s="117">
        <v>69.129090000000005</v>
      </c>
      <c r="K8" s="117">
        <v>90.271862999999996</v>
      </c>
      <c r="L8" s="117">
        <v>82.275374999999997</v>
      </c>
      <c r="M8" s="117">
        <v>92.098490999999996</v>
      </c>
      <c r="N8" s="117">
        <v>74.083912999999995</v>
      </c>
      <c r="O8" s="117">
        <v>84.387927000000005</v>
      </c>
      <c r="P8" s="117">
        <v>81.041276999999994</v>
      </c>
      <c r="Q8" s="117">
        <v>108.579762</v>
      </c>
      <c r="R8" s="42" t="s">
        <v>108</v>
      </c>
      <c r="S8" s="48" t="s">
        <v>75</v>
      </c>
    </row>
    <row r="9" spans="2:19" x14ac:dyDescent="0.2">
      <c r="B9" s="11" t="s">
        <v>75</v>
      </c>
      <c r="C9" s="32" t="s">
        <v>87</v>
      </c>
      <c r="D9" s="118">
        <v>41.243823999999996</v>
      </c>
      <c r="E9" s="118">
        <v>65.085054</v>
      </c>
      <c r="F9" s="118">
        <v>12.426651</v>
      </c>
      <c r="G9" s="118">
        <v>11.974306</v>
      </c>
      <c r="H9" s="118">
        <v>13.613265</v>
      </c>
      <c r="I9" s="118">
        <v>9.7327110000000001</v>
      </c>
      <c r="J9" s="118">
        <v>16.573902</v>
      </c>
      <c r="K9" s="118">
        <v>21.343394</v>
      </c>
      <c r="L9" s="118">
        <v>13.392519</v>
      </c>
      <c r="M9" s="118">
        <v>11.037820999999999</v>
      </c>
      <c r="N9" s="118">
        <v>13.774698000000001</v>
      </c>
      <c r="O9" s="118">
        <v>19.900463999999999</v>
      </c>
      <c r="P9" s="118">
        <v>28.368428000000002</v>
      </c>
      <c r="Q9" s="118">
        <v>19.548009</v>
      </c>
      <c r="R9" s="41" t="s">
        <v>109</v>
      </c>
      <c r="S9" s="49" t="s">
        <v>75</v>
      </c>
    </row>
    <row r="10" spans="2:19" x14ac:dyDescent="0.2">
      <c r="B10" s="12" t="s">
        <v>75</v>
      </c>
      <c r="C10" s="31" t="s">
        <v>93</v>
      </c>
      <c r="D10" s="117">
        <v>18.797758999999999</v>
      </c>
      <c r="E10" s="117">
        <v>4.424747</v>
      </c>
      <c r="F10" s="117">
        <v>22.263482</v>
      </c>
      <c r="G10" s="117">
        <v>40.836224999999999</v>
      </c>
      <c r="H10" s="117">
        <v>27.247575999999999</v>
      </c>
      <c r="I10" s="117">
        <v>21.150891999999999</v>
      </c>
      <c r="J10" s="117">
        <v>31.548076999999999</v>
      </c>
      <c r="K10" s="117">
        <v>61.633448999999999</v>
      </c>
      <c r="L10" s="117">
        <v>33.364972999999999</v>
      </c>
      <c r="M10" s="117">
        <v>16.882725000000001</v>
      </c>
      <c r="N10" s="117">
        <v>26.292117999999999</v>
      </c>
      <c r="O10" s="117">
        <v>62.103048999999999</v>
      </c>
      <c r="P10" s="117">
        <v>32.804974000000001</v>
      </c>
      <c r="Q10" s="117">
        <v>17.800446999999998</v>
      </c>
      <c r="R10" s="42" t="s">
        <v>94</v>
      </c>
      <c r="S10" s="48" t="s">
        <v>75</v>
      </c>
    </row>
    <row r="11" spans="2:19" x14ac:dyDescent="0.2">
      <c r="B11" s="11" t="s">
        <v>75</v>
      </c>
      <c r="C11" s="32" t="s">
        <v>105</v>
      </c>
      <c r="D11" s="118">
        <v>8.0650329999999997</v>
      </c>
      <c r="E11" s="118">
        <v>8.9067989999999995</v>
      </c>
      <c r="F11" s="118">
        <v>4.1757030000000004</v>
      </c>
      <c r="G11" s="118">
        <v>14.198074999999999</v>
      </c>
      <c r="H11" s="118">
        <v>17.209278999999999</v>
      </c>
      <c r="I11" s="118">
        <v>21.028258999999998</v>
      </c>
      <c r="J11" s="118">
        <v>3.5785369999999999</v>
      </c>
      <c r="K11" s="118">
        <v>7.2106469999999998</v>
      </c>
      <c r="L11" s="118">
        <v>4.5433349999999999</v>
      </c>
      <c r="M11" s="118">
        <v>7.4821070000000001</v>
      </c>
      <c r="N11" s="118">
        <v>4.1189349999999996</v>
      </c>
      <c r="O11" s="118">
        <v>7.23665</v>
      </c>
      <c r="P11" s="118">
        <v>5.6924950000000001</v>
      </c>
      <c r="Q11" s="118">
        <v>5.6412959999999996</v>
      </c>
      <c r="R11" s="41" t="s">
        <v>106</v>
      </c>
      <c r="S11" s="49" t="s">
        <v>75</v>
      </c>
    </row>
    <row r="12" spans="2:19" x14ac:dyDescent="0.2">
      <c r="B12" s="12" t="s">
        <v>75</v>
      </c>
      <c r="C12" s="31" t="s">
        <v>110</v>
      </c>
      <c r="D12" s="117">
        <v>3.0676399999999999</v>
      </c>
      <c r="E12" s="117">
        <v>0.85699700000000001</v>
      </c>
      <c r="F12" s="117">
        <v>2.9554360000000002</v>
      </c>
      <c r="G12" s="117">
        <v>2.968756</v>
      </c>
      <c r="H12" s="117">
        <v>2.283741</v>
      </c>
      <c r="I12" s="117">
        <v>1.973794</v>
      </c>
      <c r="J12" s="117">
        <v>3.4671289999999999</v>
      </c>
      <c r="K12" s="117">
        <v>3.4630649999999998</v>
      </c>
      <c r="L12" s="117">
        <v>47.786847000000002</v>
      </c>
      <c r="M12" s="117">
        <v>2.8984200000000002</v>
      </c>
      <c r="N12" s="117">
        <v>5.9913559999999997</v>
      </c>
      <c r="O12" s="117">
        <v>78.266915999999995</v>
      </c>
      <c r="P12" s="117">
        <v>3.627742</v>
      </c>
      <c r="Q12" s="117">
        <v>4.1837080000000002</v>
      </c>
      <c r="R12" s="42" t="s">
        <v>111</v>
      </c>
      <c r="S12" s="48" t="s">
        <v>75</v>
      </c>
    </row>
    <row r="13" spans="2:19" x14ac:dyDescent="0.2">
      <c r="B13" s="11" t="s">
        <v>75</v>
      </c>
      <c r="C13" s="32" t="s">
        <v>103</v>
      </c>
      <c r="D13" s="118">
        <v>1.6744429999999999</v>
      </c>
      <c r="E13" s="118">
        <v>14.332894</v>
      </c>
      <c r="F13" s="118">
        <v>0.145342</v>
      </c>
      <c r="G13" s="118">
        <v>0.237155</v>
      </c>
      <c r="H13" s="118">
        <v>0.64668899999999996</v>
      </c>
      <c r="I13" s="118">
        <v>0.83092600000000005</v>
      </c>
      <c r="J13" s="118">
        <v>0.73406700000000003</v>
      </c>
      <c r="K13" s="118">
        <v>1.020216</v>
      </c>
      <c r="L13" s="118">
        <v>1.345353</v>
      </c>
      <c r="M13" s="118">
        <v>1.7021630000000001</v>
      </c>
      <c r="N13" s="118">
        <v>1.198912</v>
      </c>
      <c r="O13" s="118">
        <v>1.4590730000000001</v>
      </c>
      <c r="P13" s="118">
        <v>1.306165</v>
      </c>
      <c r="Q13" s="118">
        <v>1.597329</v>
      </c>
      <c r="R13" s="41" t="s">
        <v>104</v>
      </c>
      <c r="S13" s="49" t="s">
        <v>75</v>
      </c>
    </row>
    <row r="14" spans="2:19" x14ac:dyDescent="0.2">
      <c r="B14" s="12" t="s">
        <v>75</v>
      </c>
      <c r="C14" s="31" t="s">
        <v>97</v>
      </c>
      <c r="D14" s="117">
        <v>0.358462</v>
      </c>
      <c r="E14" s="117">
        <v>0.13147300000000001</v>
      </c>
      <c r="F14" s="117">
        <v>7.2117000000000001E-2</v>
      </c>
      <c r="G14" s="117">
        <v>0.19295200000000001</v>
      </c>
      <c r="H14" s="117">
        <v>0.11472</v>
      </c>
      <c r="I14" s="117">
        <v>0.10212</v>
      </c>
      <c r="J14" s="117">
        <v>0.26566600000000001</v>
      </c>
      <c r="K14" s="117">
        <v>0.35654799999999998</v>
      </c>
      <c r="L14" s="117">
        <v>0.27083200000000002</v>
      </c>
      <c r="M14" s="117">
        <v>0.40029900000000002</v>
      </c>
      <c r="N14" s="117">
        <v>0.16797300000000001</v>
      </c>
      <c r="O14" s="117">
        <v>0.39857399999999998</v>
      </c>
      <c r="P14" s="117">
        <v>0.69410099999999997</v>
      </c>
      <c r="Q14" s="117">
        <v>0.15413399999999999</v>
      </c>
      <c r="R14" s="42" t="s">
        <v>98</v>
      </c>
      <c r="S14" s="48" t="s">
        <v>75</v>
      </c>
    </row>
    <row r="15" spans="2:19" x14ac:dyDescent="0.2">
      <c r="B15" s="11" t="s">
        <v>75</v>
      </c>
      <c r="C15" s="32" t="s">
        <v>95</v>
      </c>
      <c r="D15" s="118">
        <v>2.3508999999999999E-2</v>
      </c>
      <c r="E15" s="118">
        <v>2.4608000000000001E-2</v>
      </c>
      <c r="F15" s="118">
        <v>1.0109999999999999E-2</v>
      </c>
      <c r="G15" s="118">
        <v>1.3839000000000001E-2</v>
      </c>
      <c r="H15" s="118">
        <v>9.2790000000000008E-3</v>
      </c>
      <c r="I15" s="118">
        <v>3.0113999999999998E-2</v>
      </c>
      <c r="J15" s="118">
        <v>1.6492E-2</v>
      </c>
      <c r="K15" s="118">
        <v>1.3558000000000001E-2</v>
      </c>
      <c r="L15" s="118">
        <v>3.6096000000000003E-2</v>
      </c>
      <c r="M15" s="118">
        <v>4.7329999999999997E-2</v>
      </c>
      <c r="N15" s="118">
        <v>9.0173000000000003E-2</v>
      </c>
      <c r="O15" s="118">
        <v>6.4007999999999995E-2</v>
      </c>
      <c r="P15" s="118">
        <v>4.8667000000000002E-2</v>
      </c>
      <c r="Q15" s="118">
        <v>0.153782</v>
      </c>
      <c r="R15" s="41" t="s">
        <v>96</v>
      </c>
      <c r="S15" s="49" t="s">
        <v>75</v>
      </c>
    </row>
    <row r="16" spans="2:19" x14ac:dyDescent="0.2">
      <c r="B16" s="12" t="s">
        <v>75</v>
      </c>
      <c r="C16" s="31" t="s">
        <v>101</v>
      </c>
      <c r="D16" s="117">
        <v>6.5140000000000003E-2</v>
      </c>
      <c r="E16" s="117">
        <v>0.100867</v>
      </c>
      <c r="F16" s="117">
        <v>9.8949999999999993E-3</v>
      </c>
      <c r="G16" s="117">
        <v>1.9314000000000001E-2</v>
      </c>
      <c r="H16" s="117">
        <v>6.0774000000000002E-2</v>
      </c>
      <c r="I16" s="117">
        <v>4.9370999999999998E-2</v>
      </c>
      <c r="J16" s="117">
        <v>1.4567999999999999E-2</v>
      </c>
      <c r="K16" s="117">
        <v>6.9744E-2</v>
      </c>
      <c r="L16" s="117">
        <v>7.1998999999999994E-2</v>
      </c>
      <c r="M16" s="117">
        <v>0.62817500000000004</v>
      </c>
      <c r="N16" s="117">
        <v>1.1201319999999999</v>
      </c>
      <c r="O16" s="117">
        <v>0.101632</v>
      </c>
      <c r="P16" s="117">
        <v>6.3608999999999999E-2</v>
      </c>
      <c r="Q16" s="117">
        <v>2.3192999999999998E-2</v>
      </c>
      <c r="R16" s="42" t="s">
        <v>102</v>
      </c>
      <c r="S16" s="48" t="s">
        <v>75</v>
      </c>
    </row>
    <row r="17" spans="2:19" x14ac:dyDescent="0.2">
      <c r="B17" s="11" t="s">
        <v>75</v>
      </c>
      <c r="C17" s="32" t="s">
        <v>99</v>
      </c>
      <c r="D17" s="118">
        <v>1E-3</v>
      </c>
      <c r="E17" s="118">
        <v>3.6276000000000003E-2</v>
      </c>
      <c r="F17" s="118">
        <v>1.2168999999999999E-2</v>
      </c>
      <c r="G17" s="118">
        <v>6.8170000000000001E-3</v>
      </c>
      <c r="H17" s="118">
        <v>0</v>
      </c>
      <c r="I17" s="118">
        <v>1.065E-3</v>
      </c>
      <c r="J17" s="118">
        <v>1.8699999999999999E-3</v>
      </c>
      <c r="K17" s="118">
        <v>2.9603999999999998E-2</v>
      </c>
      <c r="L17" s="118">
        <v>5.4600000000000004E-4</v>
      </c>
      <c r="M17" s="118">
        <v>2.428E-3</v>
      </c>
      <c r="N17" s="118">
        <v>6.8071000000000007E-2</v>
      </c>
      <c r="O17" s="118">
        <v>9.1940000000000008E-3</v>
      </c>
      <c r="P17" s="118">
        <v>6.0000000000000001E-3</v>
      </c>
      <c r="Q17" s="118">
        <v>2.918E-3</v>
      </c>
      <c r="R17" s="41" t="s">
        <v>100</v>
      </c>
      <c r="S17" s="49" t="s">
        <v>75</v>
      </c>
    </row>
    <row r="18" spans="2:19" x14ac:dyDescent="0.2">
      <c r="B18" s="10" t="s">
        <v>81</v>
      </c>
      <c r="C18" s="10"/>
      <c r="D18" s="119">
        <f>SUM(D19:D28)</f>
        <v>25487.843735999999</v>
      </c>
      <c r="E18" s="119">
        <f t="shared" ref="E18:Q18" si="2">SUM(E19:E28)</f>
        <v>19053.336873</v>
      </c>
      <c r="F18" s="119">
        <f t="shared" si="2"/>
        <v>19252.769774000004</v>
      </c>
      <c r="G18" s="119">
        <f t="shared" si="2"/>
        <v>20962.214837999996</v>
      </c>
      <c r="H18" s="119">
        <f t="shared" si="2"/>
        <v>22492.630466999995</v>
      </c>
      <c r="I18" s="119">
        <f t="shared" si="2"/>
        <v>24191.776495000002</v>
      </c>
      <c r="J18" s="119">
        <f t="shared" si="2"/>
        <v>22404.767229000001</v>
      </c>
      <c r="K18" s="119">
        <f t="shared" si="2"/>
        <v>25453.906962999998</v>
      </c>
      <c r="L18" s="119">
        <f t="shared" si="2"/>
        <v>24389.834290999996</v>
      </c>
      <c r="M18" s="119">
        <f t="shared" si="2"/>
        <v>25069.063563000007</v>
      </c>
      <c r="N18" s="119">
        <f t="shared" si="2"/>
        <v>29654.512518999996</v>
      </c>
      <c r="O18" s="119">
        <f t="shared" si="2"/>
        <v>31306.311905999999</v>
      </c>
      <c r="P18" s="119">
        <f t="shared" si="2"/>
        <v>31325.677494000003</v>
      </c>
      <c r="Q18" s="119">
        <f t="shared" si="2"/>
        <v>33114.387236000002</v>
      </c>
      <c r="R18" s="43"/>
      <c r="S18" s="43" t="s">
        <v>82</v>
      </c>
    </row>
    <row r="19" spans="2:19" x14ac:dyDescent="0.2">
      <c r="B19" s="11" t="s">
        <v>75</v>
      </c>
      <c r="C19" s="32" t="s">
        <v>107</v>
      </c>
      <c r="D19" s="118">
        <v>11627.904042</v>
      </c>
      <c r="E19" s="118">
        <v>8166.0282280000001</v>
      </c>
      <c r="F19" s="118">
        <v>6868.4382420000002</v>
      </c>
      <c r="G19" s="118">
        <v>8045.8007209999996</v>
      </c>
      <c r="H19" s="118">
        <v>8894.4588960000001</v>
      </c>
      <c r="I19" s="118">
        <v>8864.3597410000002</v>
      </c>
      <c r="J19" s="118">
        <v>7501.348438</v>
      </c>
      <c r="K19" s="118">
        <v>8457.4528609999998</v>
      </c>
      <c r="L19" s="118">
        <v>9720.9873929999994</v>
      </c>
      <c r="M19" s="118">
        <v>10069.385055999999</v>
      </c>
      <c r="N19" s="118">
        <v>12354.994935999999</v>
      </c>
      <c r="O19" s="118">
        <v>15389.538742999999</v>
      </c>
      <c r="P19" s="118">
        <v>13439.082387</v>
      </c>
      <c r="Q19" s="118">
        <v>13769.443927</v>
      </c>
      <c r="R19" s="41" t="s">
        <v>108</v>
      </c>
      <c r="S19" s="49" t="s">
        <v>75</v>
      </c>
    </row>
    <row r="20" spans="2:19" x14ac:dyDescent="0.2">
      <c r="B20" s="12" t="s">
        <v>75</v>
      </c>
      <c r="C20" s="31" t="s">
        <v>105</v>
      </c>
      <c r="D20" s="117">
        <v>5845.1449570000004</v>
      </c>
      <c r="E20" s="117">
        <v>4546.5532599999997</v>
      </c>
      <c r="F20" s="117">
        <v>4365.173245</v>
      </c>
      <c r="G20" s="117">
        <v>4359.4470629999996</v>
      </c>
      <c r="H20" s="117">
        <v>4786.8954530000001</v>
      </c>
      <c r="I20" s="117">
        <v>5621.4939089999998</v>
      </c>
      <c r="J20" s="117">
        <v>5338.6548489999996</v>
      </c>
      <c r="K20" s="117">
        <v>5692.1276690000004</v>
      </c>
      <c r="L20" s="117">
        <v>5488.7688889999999</v>
      </c>
      <c r="M20" s="117">
        <v>5623.9998759999999</v>
      </c>
      <c r="N20" s="117">
        <v>5789.775044</v>
      </c>
      <c r="O20" s="117">
        <v>5622.6433500000003</v>
      </c>
      <c r="P20" s="117">
        <v>6993.4259160000001</v>
      </c>
      <c r="Q20" s="117">
        <v>5949.8267409999999</v>
      </c>
      <c r="R20" s="42" t="s">
        <v>106</v>
      </c>
      <c r="S20" s="48" t="s">
        <v>75</v>
      </c>
    </row>
    <row r="21" spans="2:19" x14ac:dyDescent="0.2">
      <c r="B21" s="11" t="s">
        <v>75</v>
      </c>
      <c r="C21" s="32" t="s">
        <v>103</v>
      </c>
      <c r="D21" s="118">
        <v>2512.0940500000002</v>
      </c>
      <c r="E21" s="118">
        <v>2051.3062719999998</v>
      </c>
      <c r="F21" s="118">
        <v>2278.2056080000002</v>
      </c>
      <c r="G21" s="118">
        <v>2650.3754140000001</v>
      </c>
      <c r="H21" s="118">
        <v>3186.8110379999998</v>
      </c>
      <c r="I21" s="118">
        <v>3467.7530510000001</v>
      </c>
      <c r="J21" s="118">
        <v>4202.2544319999997</v>
      </c>
      <c r="K21" s="118">
        <v>5212.2297479999997</v>
      </c>
      <c r="L21" s="118">
        <v>3453.8994980000002</v>
      </c>
      <c r="M21" s="118">
        <v>3437.3974029999999</v>
      </c>
      <c r="N21" s="118">
        <v>4546.0243190000001</v>
      </c>
      <c r="O21" s="118">
        <v>3661.5067490000001</v>
      </c>
      <c r="P21" s="118">
        <v>3520.5039270000002</v>
      </c>
      <c r="Q21" s="118">
        <v>3952.4689100000001</v>
      </c>
      <c r="R21" s="41" t="s">
        <v>104</v>
      </c>
      <c r="S21" s="49" t="s">
        <v>75</v>
      </c>
    </row>
    <row r="22" spans="2:19" x14ac:dyDescent="0.2">
      <c r="B22" s="12" t="s">
        <v>75</v>
      </c>
      <c r="C22" s="31" t="s">
        <v>97</v>
      </c>
      <c r="D22" s="117">
        <v>1785.671644</v>
      </c>
      <c r="E22" s="117">
        <v>983.35496499999999</v>
      </c>
      <c r="F22" s="117">
        <v>1426.395679</v>
      </c>
      <c r="G22" s="117">
        <v>1459.1618559999999</v>
      </c>
      <c r="H22" s="117">
        <v>1885.4081080000001</v>
      </c>
      <c r="I22" s="117">
        <v>2877.7745060000002</v>
      </c>
      <c r="J22" s="117">
        <v>1717.7076380000001</v>
      </c>
      <c r="K22" s="117">
        <v>2339.8245860000002</v>
      </c>
      <c r="L22" s="117">
        <v>1952.45913</v>
      </c>
      <c r="M22" s="117">
        <v>2419.9644640000001</v>
      </c>
      <c r="N22" s="117">
        <v>2653.8280340000001</v>
      </c>
      <c r="O22" s="117">
        <v>2250.7174249999998</v>
      </c>
      <c r="P22" s="117">
        <v>1884.9980399999999</v>
      </c>
      <c r="Q22" s="117">
        <v>3860.8129650000001</v>
      </c>
      <c r="R22" s="42" t="s">
        <v>98</v>
      </c>
      <c r="S22" s="48" t="s">
        <v>75</v>
      </c>
    </row>
    <row r="23" spans="2:19" x14ac:dyDescent="0.2">
      <c r="B23" s="11" t="s">
        <v>75</v>
      </c>
      <c r="C23" s="32" t="s">
        <v>93</v>
      </c>
      <c r="D23" s="118">
        <v>1918.3627429999999</v>
      </c>
      <c r="E23" s="118">
        <v>2095.388653</v>
      </c>
      <c r="F23" s="118">
        <v>1999.6383410000001</v>
      </c>
      <c r="G23" s="118">
        <v>1695.8631789999999</v>
      </c>
      <c r="H23" s="118">
        <v>1853.0572770000001</v>
      </c>
      <c r="I23" s="118">
        <v>1612.1241829999999</v>
      </c>
      <c r="J23" s="118">
        <v>1738.9251609999999</v>
      </c>
      <c r="K23" s="118">
        <v>1847.1761750000001</v>
      </c>
      <c r="L23" s="118">
        <v>2029.1317429999999</v>
      </c>
      <c r="M23" s="118">
        <v>1805.109346</v>
      </c>
      <c r="N23" s="118">
        <v>2328.485158</v>
      </c>
      <c r="O23" s="118">
        <v>2295.6042280000001</v>
      </c>
      <c r="P23" s="118">
        <v>2308.546339</v>
      </c>
      <c r="Q23" s="118">
        <v>1909.239167</v>
      </c>
      <c r="R23" s="41" t="s">
        <v>94</v>
      </c>
      <c r="S23" s="49" t="s">
        <v>75</v>
      </c>
    </row>
    <row r="24" spans="2:19" x14ac:dyDescent="0.2">
      <c r="B24" s="12" t="s">
        <v>75</v>
      </c>
      <c r="C24" s="31" t="s">
        <v>110</v>
      </c>
      <c r="D24" s="117">
        <v>414.30941200000001</v>
      </c>
      <c r="E24" s="117">
        <v>190.13154499999999</v>
      </c>
      <c r="F24" s="117">
        <v>736.899675</v>
      </c>
      <c r="G24" s="117">
        <v>1559.1227630000001</v>
      </c>
      <c r="H24" s="117">
        <v>107.678578</v>
      </c>
      <c r="I24" s="117">
        <v>270.68240800000001</v>
      </c>
      <c r="J24" s="117">
        <v>270.48799600000001</v>
      </c>
      <c r="K24" s="117">
        <v>125.239268</v>
      </c>
      <c r="L24" s="117">
        <v>18.986930000000001</v>
      </c>
      <c r="M24" s="117">
        <v>77.881022000000002</v>
      </c>
      <c r="N24" s="117">
        <v>307.14346999999998</v>
      </c>
      <c r="O24" s="117">
        <v>131.422664</v>
      </c>
      <c r="P24" s="117">
        <v>856.83068000000003</v>
      </c>
      <c r="Q24" s="117">
        <v>1737.3560950000001</v>
      </c>
      <c r="R24" s="42" t="s">
        <v>111</v>
      </c>
      <c r="S24" s="48" t="s">
        <v>75</v>
      </c>
    </row>
    <row r="25" spans="2:19" x14ac:dyDescent="0.2">
      <c r="B25" s="11" t="s">
        <v>75</v>
      </c>
      <c r="C25" s="32" t="s">
        <v>87</v>
      </c>
      <c r="D25" s="118">
        <v>1165.468529</v>
      </c>
      <c r="E25" s="118">
        <v>877.49492999999995</v>
      </c>
      <c r="F25" s="118">
        <v>1162.8937780000001</v>
      </c>
      <c r="G25" s="118">
        <v>936.36472600000002</v>
      </c>
      <c r="H25" s="118">
        <v>1029.240683</v>
      </c>
      <c r="I25" s="118">
        <v>1071.273066</v>
      </c>
      <c r="J25" s="118">
        <v>1208.0516379999999</v>
      </c>
      <c r="K25" s="118">
        <v>1367.5064669999999</v>
      </c>
      <c r="L25" s="118">
        <v>1013.916147</v>
      </c>
      <c r="M25" s="118">
        <v>1030.2147010000001</v>
      </c>
      <c r="N25" s="118">
        <v>1015.946099</v>
      </c>
      <c r="O25" s="118">
        <v>1276.723913</v>
      </c>
      <c r="P25" s="118">
        <v>1545.6277399999999</v>
      </c>
      <c r="Q25" s="118">
        <v>1222.113977</v>
      </c>
      <c r="R25" s="41" t="s">
        <v>109</v>
      </c>
      <c r="S25" s="49" t="s">
        <v>75</v>
      </c>
    </row>
    <row r="26" spans="2:19" x14ac:dyDescent="0.2">
      <c r="B26" s="12" t="s">
        <v>75</v>
      </c>
      <c r="C26" s="31" t="s">
        <v>99</v>
      </c>
      <c r="D26" s="117">
        <v>144.02617499999999</v>
      </c>
      <c r="E26" s="117">
        <v>75.37988</v>
      </c>
      <c r="F26" s="117">
        <v>355.41131300000001</v>
      </c>
      <c r="G26" s="117">
        <v>124.017848</v>
      </c>
      <c r="H26" s="117">
        <v>625.729062</v>
      </c>
      <c r="I26" s="117">
        <v>277.34564999999998</v>
      </c>
      <c r="J26" s="117">
        <v>309.25330500000001</v>
      </c>
      <c r="K26" s="117">
        <v>263.80166200000002</v>
      </c>
      <c r="L26" s="117">
        <v>519.87411599999996</v>
      </c>
      <c r="M26" s="117">
        <v>393.69073600000002</v>
      </c>
      <c r="N26" s="117">
        <v>474.40039899999999</v>
      </c>
      <c r="O26" s="117">
        <v>550.01658899999995</v>
      </c>
      <c r="P26" s="117">
        <v>575.91864799999996</v>
      </c>
      <c r="Q26" s="117">
        <v>542.086005</v>
      </c>
      <c r="R26" s="42" t="s">
        <v>100</v>
      </c>
      <c r="S26" s="48" t="s">
        <v>75</v>
      </c>
    </row>
    <row r="27" spans="2:19" x14ac:dyDescent="0.2">
      <c r="B27" s="11" t="s">
        <v>75</v>
      </c>
      <c r="C27" s="32" t="s">
        <v>101</v>
      </c>
      <c r="D27" s="118">
        <v>62.159556000000002</v>
      </c>
      <c r="E27" s="118">
        <v>56.704881</v>
      </c>
      <c r="F27" s="118">
        <v>44.893766999999997</v>
      </c>
      <c r="G27" s="118">
        <v>121.406171</v>
      </c>
      <c r="H27" s="118">
        <v>106.649777</v>
      </c>
      <c r="I27" s="118">
        <v>106.648734</v>
      </c>
      <c r="J27" s="118">
        <v>90.629086999999998</v>
      </c>
      <c r="K27" s="118">
        <v>116.265097</v>
      </c>
      <c r="L27" s="118">
        <v>150.10840099999999</v>
      </c>
      <c r="M27" s="118">
        <v>153.82181</v>
      </c>
      <c r="N27" s="118">
        <v>125.62903</v>
      </c>
      <c r="O27" s="118">
        <v>78.848037000000005</v>
      </c>
      <c r="P27" s="118">
        <v>154.44693699999999</v>
      </c>
      <c r="Q27" s="118">
        <v>112.10361899999999</v>
      </c>
      <c r="R27" s="41" t="s">
        <v>102</v>
      </c>
      <c r="S27" s="49" t="s">
        <v>75</v>
      </c>
    </row>
    <row r="28" spans="2:19" x14ac:dyDescent="0.2">
      <c r="B28" s="12" t="s">
        <v>75</v>
      </c>
      <c r="C28" s="31" t="s">
        <v>95</v>
      </c>
      <c r="D28" s="117">
        <v>12.702628000000001</v>
      </c>
      <c r="E28" s="117">
        <v>10.994259</v>
      </c>
      <c r="F28" s="117">
        <v>14.820126</v>
      </c>
      <c r="G28" s="117">
        <v>10.655097</v>
      </c>
      <c r="H28" s="117">
        <v>16.701595000000001</v>
      </c>
      <c r="I28" s="117">
        <v>22.321247</v>
      </c>
      <c r="J28" s="117">
        <v>27.454685000000001</v>
      </c>
      <c r="K28" s="117">
        <v>32.283430000000003</v>
      </c>
      <c r="L28" s="117">
        <v>41.702044000000001</v>
      </c>
      <c r="M28" s="117">
        <v>57.599148999999997</v>
      </c>
      <c r="N28" s="117">
        <v>58.286029999999997</v>
      </c>
      <c r="O28" s="117">
        <v>49.290208</v>
      </c>
      <c r="P28" s="117">
        <v>46.296880000000002</v>
      </c>
      <c r="Q28" s="117">
        <v>58.935830000000003</v>
      </c>
      <c r="R28" s="42" t="s">
        <v>96</v>
      </c>
      <c r="S28" s="48" t="s">
        <v>75</v>
      </c>
    </row>
    <row r="29" spans="2:19" x14ac:dyDescent="0.2">
      <c r="B29" s="16" t="s">
        <v>83</v>
      </c>
      <c r="C29" s="16"/>
      <c r="D29" s="116">
        <f>SUM(D30:D39)</f>
        <v>2702.4855469999998</v>
      </c>
      <c r="E29" s="116">
        <f t="shared" ref="E29:Q29" si="3">SUM(E30:E39)</f>
        <v>1107.9153309999999</v>
      </c>
      <c r="F29" s="116">
        <f t="shared" si="3"/>
        <v>1403.678643</v>
      </c>
      <c r="G29" s="116">
        <f t="shared" si="3"/>
        <v>2060.62012</v>
      </c>
      <c r="H29" s="116">
        <f t="shared" si="3"/>
        <v>1559.6964319999995</v>
      </c>
      <c r="I29" s="116">
        <f t="shared" si="3"/>
        <v>953.32361800000012</v>
      </c>
      <c r="J29" s="116">
        <f t="shared" si="3"/>
        <v>977.51697900000011</v>
      </c>
      <c r="K29" s="116">
        <f t="shared" si="3"/>
        <v>2294.9085790000004</v>
      </c>
      <c r="L29" s="116">
        <f t="shared" si="3"/>
        <v>796.33198300000004</v>
      </c>
      <c r="M29" s="116">
        <f t="shared" si="3"/>
        <v>842.72421699999995</v>
      </c>
      <c r="N29" s="116">
        <f t="shared" si="3"/>
        <v>720.061689</v>
      </c>
      <c r="O29" s="116">
        <f t="shared" si="3"/>
        <v>878.69064900000001</v>
      </c>
      <c r="P29" s="116">
        <f t="shared" si="3"/>
        <v>1299.7986289999999</v>
      </c>
      <c r="Q29" s="116">
        <f t="shared" si="3"/>
        <v>1569.5230450000004</v>
      </c>
      <c r="R29" s="44"/>
      <c r="S29" s="44" t="s">
        <v>84</v>
      </c>
    </row>
    <row r="30" spans="2:19" x14ac:dyDescent="0.2">
      <c r="B30" s="12" t="s">
        <v>75</v>
      </c>
      <c r="C30" s="31" t="s">
        <v>107</v>
      </c>
      <c r="D30" s="117">
        <v>399.07953500000002</v>
      </c>
      <c r="E30" s="117">
        <v>566.58034899999996</v>
      </c>
      <c r="F30" s="117">
        <v>1102.7636399999999</v>
      </c>
      <c r="G30" s="117">
        <v>812.72639700000002</v>
      </c>
      <c r="H30" s="117">
        <v>486.70346699999999</v>
      </c>
      <c r="I30" s="117">
        <v>540.95540900000003</v>
      </c>
      <c r="J30" s="117">
        <v>451.11547400000001</v>
      </c>
      <c r="K30" s="117">
        <v>780.562274</v>
      </c>
      <c r="L30" s="117">
        <v>566.98723099999995</v>
      </c>
      <c r="M30" s="117">
        <v>618.73496499999999</v>
      </c>
      <c r="N30" s="117">
        <v>435.59315500000002</v>
      </c>
      <c r="O30" s="117">
        <v>542.00970299999994</v>
      </c>
      <c r="P30" s="117">
        <v>822.99449600000003</v>
      </c>
      <c r="Q30" s="117">
        <v>885.63507100000004</v>
      </c>
      <c r="R30" s="42" t="s">
        <v>108</v>
      </c>
      <c r="S30" s="48" t="s">
        <v>75</v>
      </c>
    </row>
    <row r="31" spans="2:19" x14ac:dyDescent="0.2">
      <c r="B31" s="11" t="s">
        <v>75</v>
      </c>
      <c r="C31" s="32" t="s">
        <v>87</v>
      </c>
      <c r="D31" s="118">
        <v>517.09287800000004</v>
      </c>
      <c r="E31" s="118">
        <v>239.60174599999999</v>
      </c>
      <c r="F31" s="118">
        <v>211.516221</v>
      </c>
      <c r="G31" s="118">
        <v>1142.013837</v>
      </c>
      <c r="H31" s="118">
        <v>970.11983799999996</v>
      </c>
      <c r="I31" s="118">
        <v>345.08819799999998</v>
      </c>
      <c r="J31" s="118">
        <v>492.06972000000002</v>
      </c>
      <c r="K31" s="118">
        <v>1452.6327799999999</v>
      </c>
      <c r="L31" s="118">
        <v>177.15050199999999</v>
      </c>
      <c r="M31" s="118">
        <v>170.37844699999999</v>
      </c>
      <c r="N31" s="118">
        <v>229.266425</v>
      </c>
      <c r="O31" s="118">
        <v>240.60722100000001</v>
      </c>
      <c r="P31" s="118">
        <v>421.05894999999998</v>
      </c>
      <c r="Q31" s="118">
        <v>589.89451099999997</v>
      </c>
      <c r="R31" s="41" t="s">
        <v>109</v>
      </c>
      <c r="S31" s="49" t="s">
        <v>75</v>
      </c>
    </row>
    <row r="32" spans="2:19" x14ac:dyDescent="0.2">
      <c r="B32" s="12" t="s">
        <v>75</v>
      </c>
      <c r="C32" s="31" t="s">
        <v>105</v>
      </c>
      <c r="D32" s="117">
        <v>46.751063000000002</v>
      </c>
      <c r="E32" s="117">
        <v>112.55195999999999</v>
      </c>
      <c r="F32" s="117">
        <v>37.928403000000003</v>
      </c>
      <c r="G32" s="117">
        <v>33.078558000000001</v>
      </c>
      <c r="H32" s="117">
        <v>76.406101000000007</v>
      </c>
      <c r="I32" s="117">
        <v>14.482741000000001</v>
      </c>
      <c r="J32" s="117">
        <v>6.8614620000000004</v>
      </c>
      <c r="K32" s="117">
        <v>10.384772999999999</v>
      </c>
      <c r="L32" s="117">
        <v>21.156006999999999</v>
      </c>
      <c r="M32" s="117">
        <v>36.821796999999997</v>
      </c>
      <c r="N32" s="117">
        <v>25.269957000000002</v>
      </c>
      <c r="O32" s="117">
        <v>49.618837999999997</v>
      </c>
      <c r="P32" s="117">
        <v>34.685018999999997</v>
      </c>
      <c r="Q32" s="117">
        <v>81.714432000000002</v>
      </c>
      <c r="R32" s="42" t="s">
        <v>106</v>
      </c>
      <c r="S32" s="48" t="s">
        <v>75</v>
      </c>
    </row>
    <row r="33" spans="2:19" x14ac:dyDescent="0.2">
      <c r="B33" s="11" t="s">
        <v>75</v>
      </c>
      <c r="C33" s="32" t="s">
        <v>103</v>
      </c>
      <c r="D33" s="118">
        <v>35.844655000000003</v>
      </c>
      <c r="E33" s="118">
        <v>124.92835700000001</v>
      </c>
      <c r="F33" s="118">
        <v>42.502274999999997</v>
      </c>
      <c r="G33" s="118">
        <v>62.066091999999998</v>
      </c>
      <c r="H33" s="118">
        <v>18.709651999999998</v>
      </c>
      <c r="I33" s="118">
        <v>16.464365000000001</v>
      </c>
      <c r="J33" s="118">
        <v>19.764495</v>
      </c>
      <c r="K33" s="118">
        <v>33.733944999999999</v>
      </c>
      <c r="L33" s="118">
        <v>13.451848999999999</v>
      </c>
      <c r="M33" s="118">
        <v>9.4763359999999999</v>
      </c>
      <c r="N33" s="118">
        <v>22.691051999999999</v>
      </c>
      <c r="O33" s="118">
        <v>39.109259000000002</v>
      </c>
      <c r="P33" s="118">
        <v>11.249681000000001</v>
      </c>
      <c r="Q33" s="118">
        <v>9.3797280000000001</v>
      </c>
      <c r="R33" s="41" t="s">
        <v>104</v>
      </c>
      <c r="S33" s="49" t="s">
        <v>75</v>
      </c>
    </row>
    <row r="34" spans="2:19" x14ac:dyDescent="0.2">
      <c r="B34" s="12" t="s">
        <v>75</v>
      </c>
      <c r="C34" s="31" t="s">
        <v>93</v>
      </c>
      <c r="D34" s="117">
        <v>5.4348900000000002</v>
      </c>
      <c r="E34" s="117">
        <v>61.869208</v>
      </c>
      <c r="F34" s="117">
        <v>6.4142279999999996</v>
      </c>
      <c r="G34" s="117">
        <v>3.8675540000000002</v>
      </c>
      <c r="H34" s="117">
        <v>6.3322149999999997</v>
      </c>
      <c r="I34" s="117">
        <v>3.4988440000000001</v>
      </c>
      <c r="J34" s="117">
        <v>3.724942</v>
      </c>
      <c r="K34" s="117">
        <v>12.986283</v>
      </c>
      <c r="L34" s="117">
        <v>8.8392660000000003</v>
      </c>
      <c r="M34" s="117">
        <v>5.6838090000000001</v>
      </c>
      <c r="N34" s="117">
        <v>4.9978550000000004</v>
      </c>
      <c r="O34" s="117">
        <v>4.7151889999999996</v>
      </c>
      <c r="P34" s="117">
        <v>8.0553830000000008</v>
      </c>
      <c r="Q34" s="117">
        <v>2.0217170000000002</v>
      </c>
      <c r="R34" s="42" t="s">
        <v>94</v>
      </c>
      <c r="S34" s="48" t="s">
        <v>75</v>
      </c>
    </row>
    <row r="35" spans="2:19" x14ac:dyDescent="0.2">
      <c r="B35" s="11" t="s">
        <v>75</v>
      </c>
      <c r="C35" s="32" t="s">
        <v>110</v>
      </c>
      <c r="D35" s="118">
        <v>1697.773275</v>
      </c>
      <c r="E35" s="118">
        <v>0.814388</v>
      </c>
      <c r="F35" s="118">
        <v>2.3401890000000001</v>
      </c>
      <c r="G35" s="118">
        <v>6.31853</v>
      </c>
      <c r="H35" s="118">
        <v>1.1919120000000001</v>
      </c>
      <c r="I35" s="118">
        <v>32.536230000000003</v>
      </c>
      <c r="J35" s="118">
        <v>3.6112359999999999</v>
      </c>
      <c r="K35" s="118">
        <v>3.7484120000000001</v>
      </c>
      <c r="L35" s="118">
        <v>8.4090620000000005</v>
      </c>
      <c r="M35" s="118">
        <v>0.93064000000000002</v>
      </c>
      <c r="N35" s="118">
        <v>2.000963</v>
      </c>
      <c r="O35" s="118">
        <v>2.1375479999999998</v>
      </c>
      <c r="P35" s="118">
        <v>1.6036980000000001</v>
      </c>
      <c r="Q35" s="118">
        <v>0.66185899999999998</v>
      </c>
      <c r="R35" s="41" t="s">
        <v>111</v>
      </c>
      <c r="S35" s="49" t="s">
        <v>75</v>
      </c>
    </row>
    <row r="36" spans="2:19" x14ac:dyDescent="0.2">
      <c r="B36" s="12" t="s">
        <v>75</v>
      </c>
      <c r="C36" s="31" t="s">
        <v>95</v>
      </c>
      <c r="D36" s="117">
        <v>4.4278999999999999E-2</v>
      </c>
      <c r="E36" s="117">
        <v>3.918E-2</v>
      </c>
      <c r="F36" s="117">
        <v>2.9966E-2</v>
      </c>
      <c r="G36" s="117">
        <v>4.1889000000000003E-2</v>
      </c>
      <c r="H36" s="117">
        <v>2.6773999999999999E-2</v>
      </c>
      <c r="I36" s="117">
        <v>1.7538000000000002E-2</v>
      </c>
      <c r="J36" s="117">
        <v>1.2144E-2</v>
      </c>
      <c r="K36" s="117">
        <v>1.024E-3</v>
      </c>
      <c r="L36" s="117">
        <v>2.9038000000000001E-2</v>
      </c>
      <c r="M36" s="117">
        <v>4.5477999999999998E-2</v>
      </c>
      <c r="N36" s="117">
        <v>0.187669</v>
      </c>
      <c r="O36" s="117">
        <v>2.0330999999999998E-2</v>
      </c>
      <c r="P36" s="117">
        <v>3.9291E-2</v>
      </c>
      <c r="Q36" s="117">
        <v>8.5752999999999996E-2</v>
      </c>
      <c r="R36" s="42" t="s">
        <v>96</v>
      </c>
      <c r="S36" s="48" t="s">
        <v>75</v>
      </c>
    </row>
    <row r="37" spans="2:19" x14ac:dyDescent="0.2">
      <c r="B37" s="11" t="s">
        <v>75</v>
      </c>
      <c r="C37" s="32" t="s">
        <v>99</v>
      </c>
      <c r="D37" s="118">
        <v>0.24084800000000001</v>
      </c>
      <c r="E37" s="118">
        <v>1.2519260000000001</v>
      </c>
      <c r="F37" s="118">
        <v>3.0609999999999999E-3</v>
      </c>
      <c r="G37" s="118">
        <v>0.15523899999999999</v>
      </c>
      <c r="H37" s="118">
        <v>4.3840999999999998E-2</v>
      </c>
      <c r="I37" s="118">
        <v>0.27114700000000003</v>
      </c>
      <c r="J37" s="118">
        <v>0.29757400000000001</v>
      </c>
      <c r="K37" s="118">
        <v>4.3471000000000003E-2</v>
      </c>
      <c r="L37" s="118">
        <v>5.5685999999999999E-2</v>
      </c>
      <c r="M37" s="118">
        <v>6.8242999999999998E-2</v>
      </c>
      <c r="N37" s="118">
        <v>1.25E-4</v>
      </c>
      <c r="O37" s="118">
        <v>3.5524E-2</v>
      </c>
      <c r="P37" s="118">
        <v>0</v>
      </c>
      <c r="Q37" s="118">
        <v>7.0538000000000003E-2</v>
      </c>
      <c r="R37" s="41" t="s">
        <v>100</v>
      </c>
      <c r="S37" s="49" t="s">
        <v>75</v>
      </c>
    </row>
    <row r="38" spans="2:19" x14ac:dyDescent="0.2">
      <c r="B38" s="12" t="s">
        <v>75</v>
      </c>
      <c r="C38" s="31" t="s">
        <v>97</v>
      </c>
      <c r="D38" s="117">
        <v>0.20954800000000001</v>
      </c>
      <c r="E38" s="117">
        <v>0.27821699999999999</v>
      </c>
      <c r="F38" s="117">
        <v>0.108974</v>
      </c>
      <c r="G38" s="117">
        <v>0.30151099999999997</v>
      </c>
      <c r="H38" s="117">
        <v>0.16056699999999999</v>
      </c>
      <c r="I38" s="117">
        <v>9.1459999999999996E-3</v>
      </c>
      <c r="J38" s="117">
        <v>3.8413999999999997E-2</v>
      </c>
      <c r="K38" s="117">
        <v>0.74812100000000004</v>
      </c>
      <c r="L38" s="117">
        <v>0.22359200000000001</v>
      </c>
      <c r="M38" s="117">
        <v>0.52282200000000001</v>
      </c>
      <c r="N38" s="117">
        <v>5.4488000000000002E-2</v>
      </c>
      <c r="O38" s="117">
        <v>0.39632200000000001</v>
      </c>
      <c r="P38" s="117">
        <v>6.1962999999999997E-2</v>
      </c>
      <c r="Q38" s="117">
        <v>3.2030999999999997E-2</v>
      </c>
      <c r="R38" s="42" t="s">
        <v>98</v>
      </c>
      <c r="S38" s="48" t="s">
        <v>75</v>
      </c>
    </row>
    <row r="39" spans="2:19" x14ac:dyDescent="0.2">
      <c r="B39" s="11" t="s">
        <v>75</v>
      </c>
      <c r="C39" s="32" t="s">
        <v>101</v>
      </c>
      <c r="D39" s="118">
        <v>1.4576E-2</v>
      </c>
      <c r="E39" s="118">
        <v>0</v>
      </c>
      <c r="F39" s="118">
        <v>7.1686E-2</v>
      </c>
      <c r="G39" s="118">
        <v>5.0513000000000002E-2</v>
      </c>
      <c r="H39" s="118">
        <v>2.065E-3</v>
      </c>
      <c r="I39" s="118">
        <v>0</v>
      </c>
      <c r="J39" s="118">
        <v>2.1517999999999999E-2</v>
      </c>
      <c r="K39" s="118">
        <v>6.7496E-2</v>
      </c>
      <c r="L39" s="118">
        <v>2.9749999999999999E-2</v>
      </c>
      <c r="M39" s="118">
        <v>6.1679999999999999E-2</v>
      </c>
      <c r="N39" s="118">
        <v>0</v>
      </c>
      <c r="O39" s="118">
        <v>4.0714E-2</v>
      </c>
      <c r="P39" s="118">
        <v>5.0147999999999998E-2</v>
      </c>
      <c r="Q39" s="118">
        <v>2.7404999999999999E-2</v>
      </c>
      <c r="R39" s="41" t="s">
        <v>102</v>
      </c>
      <c r="S39" s="49" t="s">
        <v>75</v>
      </c>
    </row>
    <row r="40" spans="2:19" x14ac:dyDescent="0.2">
      <c r="B40" s="8"/>
      <c r="C40" s="8"/>
      <c r="D40" s="8"/>
      <c r="E40" s="8"/>
      <c r="F40" s="8"/>
      <c r="G40" s="8"/>
      <c r="H40" s="8"/>
      <c r="I40" s="8"/>
      <c r="J40" s="8"/>
      <c r="K40" s="8"/>
      <c r="L40" s="8"/>
      <c r="M40" s="8"/>
      <c r="N40" s="8"/>
      <c r="O40" s="8"/>
      <c r="P40" s="8"/>
      <c r="Q40" s="8"/>
    </row>
    <row r="41" spans="2:19" x14ac:dyDescent="0.2">
      <c r="B41" s="5" t="s">
        <v>72</v>
      </c>
      <c r="S41" s="36" t="s">
        <v>71</v>
      </c>
    </row>
    <row r="42" spans="2:19" x14ac:dyDescent="0.2">
      <c r="B42" s="5" t="s">
        <v>133</v>
      </c>
      <c r="S42" s="36" t="s">
        <v>134</v>
      </c>
    </row>
    <row r="43" spans="2:19" x14ac:dyDescent="0.2">
      <c r="R43" s="80"/>
    </row>
    <row r="46" spans="2:19" ht="15" x14ac:dyDescent="0.25">
      <c r="R46"/>
    </row>
  </sheetData>
  <mergeCells count="5">
    <mergeCell ref="D4:G4"/>
    <mergeCell ref="H4:K4"/>
    <mergeCell ref="L4:O4"/>
    <mergeCell ref="P4:Q4"/>
    <mergeCell ref="K2:S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59A08-B1F6-4FFD-B862-BAFE6FECD77A}">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92d5591e-ff9a-4b6b-9d23-0ec4046c89af"/>
    <ds:schemaRef ds:uri="http://www.w3.org/XML/1998/namespace"/>
    <ds:schemaRef ds:uri="http://purl.org/dc/dcmitype/"/>
  </ds:schemaRefs>
</ds:datastoreItem>
</file>

<file path=customXml/itemProps2.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Table 1</vt:lpstr>
      <vt:lpstr>Table 2</vt:lpstr>
      <vt:lpstr>Table 3</vt:lpstr>
      <vt:lpstr>Table 4</vt:lpstr>
      <vt:lpstr>Table 5</vt:lpstr>
      <vt:lpstr>Table 6</vt:lpstr>
      <vt:lpstr>Table 7</vt:lpstr>
      <vt:lpstr>Table 8</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Mohammed Ibrahim AlBalooshi</cp:lastModifiedBy>
  <cp:revision/>
  <cp:lastPrinted>2023-01-06T09:15:56Z</cp:lastPrinted>
  <dcterms:created xsi:type="dcterms:W3CDTF">2022-03-01T00:40:37Z</dcterms:created>
  <dcterms:modified xsi:type="dcterms:W3CDTF">2023-10-02T09:20:07Z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ies>
</file>