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defaultThemeVersion="166925"/>
  <mc:AlternateContent xmlns:mc="http://schemas.openxmlformats.org/markup-compatibility/2006">
    <mc:Choice Requires="x15">
      <x15ac:absPath xmlns:x15ac="http://schemas.microsoft.com/office/spreadsheetml/2010/11/ac" url="Z:\Statistics\قسم إدارة البيانات\خارجي\مركز الاحصاء أبوظبي\مبادرة اللامركزية\التقارير الشهرية\2025\8\"/>
    </mc:Choice>
  </mc:AlternateContent>
  <xr:revisionPtr revIDLastSave="0" documentId="13_ncr:1_{736C6996-E01A-4B39-AB21-41614BEA5FFA}" xr6:coauthVersionLast="47" xr6:coauthVersionMax="47" xr10:uidLastSave="{00000000-0000-0000-0000-000000000000}"/>
  <bookViews>
    <workbookView xWindow="15264" yWindow="0" windowWidth="15552" windowHeight="16656" tabRatio="601" activeTab="1" xr2:uid="{81DE0C46-59D6-4809-8D22-37C528AD00C7}"/>
  </bookViews>
  <sheets>
    <sheet name="Index" sheetId="14" r:id="rId1"/>
    <sheet name="Table 1" sheetId="42" r:id="rId2"/>
    <sheet name="Table 2" sheetId="19" r:id="rId3"/>
    <sheet name="Table 3" sheetId="4" r:id="rId4"/>
    <sheet name="Table 4" sheetId="26" r:id="rId5"/>
    <sheet name="Table 5" sheetId="27" r:id="rId6"/>
    <sheet name="Table 6" sheetId="33" r:id="rId7"/>
    <sheet name="Table 7" sheetId="34" r:id="rId8"/>
    <sheet name="Table 8" sheetId="35" r:id="rId9"/>
    <sheet name="Table 9" sheetId="32" r:id="rId10"/>
    <sheet name="Table 10" sheetId="31" r:id="rId11"/>
    <sheet name="Metadata" sheetId="17" r:id="rId12"/>
    <sheet name="Enquiries" sheetId="18" r:id="rId13"/>
  </sheets>
  <definedNames>
    <definedName name="_xlnm._FilterDatabase" localSheetId="6" hidden="1">'Table 6'!$B$6:$D$16</definedName>
    <definedName name="_xlnm._FilterDatabase" localSheetId="7" hidden="1">'Table 7'!#REF!</definedName>
    <definedName name="_xlnm._FilterDatabase" localSheetId="8" hidden="1">'Table 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35" l="1"/>
  <c r="C7" i="27"/>
  <c r="C16" i="31"/>
  <c r="C12" i="31"/>
  <c r="C8" i="31"/>
  <c r="C7" i="32"/>
  <c r="C6" i="32"/>
  <c r="C20" i="32"/>
  <c r="C33" i="32"/>
  <c r="C6" i="34"/>
  <c r="C6" i="33"/>
  <c r="C7" i="26"/>
  <c r="C7" i="4"/>
  <c r="C11" i="42"/>
  <c r="C7" i="42"/>
  <c r="C6" i="42" s="1"/>
</calcChain>
</file>

<file path=xl/sharedStrings.xml><?xml version="1.0" encoding="utf-8"?>
<sst xmlns="http://schemas.openxmlformats.org/spreadsheetml/2006/main" count="562" uniqueCount="246">
  <si>
    <t>Metadata</t>
  </si>
  <si>
    <t>Enquiries</t>
  </si>
  <si>
    <t>Table description</t>
  </si>
  <si>
    <t>Link</t>
  </si>
  <si>
    <t>وصف عنصر البيانات</t>
  </si>
  <si>
    <t>Table 1</t>
  </si>
  <si>
    <t>Table 2</t>
  </si>
  <si>
    <t>Table 3</t>
  </si>
  <si>
    <t>Table 4</t>
  </si>
  <si>
    <t>Table 5</t>
  </si>
  <si>
    <t>Table 6</t>
  </si>
  <si>
    <t>Table 7</t>
  </si>
  <si>
    <t>Table 8</t>
  </si>
  <si>
    <t>Million AED</t>
  </si>
  <si>
    <t>Trade component</t>
  </si>
  <si>
    <t>Total trade</t>
  </si>
  <si>
    <t>Gross exports</t>
  </si>
  <si>
    <t>Exports</t>
  </si>
  <si>
    <t>Re-exports</t>
  </si>
  <si>
    <t>Imports</t>
  </si>
  <si>
    <t>Percent</t>
  </si>
  <si>
    <t>Total</t>
  </si>
  <si>
    <t>Sea</t>
  </si>
  <si>
    <t>Air</t>
  </si>
  <si>
    <t>Land</t>
  </si>
  <si>
    <t>GLOSSARY</t>
  </si>
  <si>
    <t>METHODOLOGY</t>
  </si>
  <si>
    <t>Foreign Trade Statistics Methodology</t>
  </si>
  <si>
    <t>ENQUIRIES</t>
  </si>
  <si>
    <t>DISCLAIMER AND TERMS OF USE</t>
  </si>
  <si>
    <t>Country</t>
  </si>
  <si>
    <t>Table 9</t>
  </si>
  <si>
    <t>Table 10</t>
  </si>
  <si>
    <r>
      <t>Goods exchange:</t>
    </r>
    <r>
      <rPr>
        <sz val="8"/>
        <rFont val="Arial"/>
        <family val="2"/>
      </rPr>
      <t xml:space="preserve"> The trade movement of goods exports, imports and re-exports, through the ports of the Emirate of Abu Dhabi.</t>
    </r>
  </si>
  <si>
    <r>
      <t xml:space="preserve">Gross exports: </t>
    </r>
    <r>
      <rPr>
        <sz val="8"/>
        <rFont val="Arial"/>
        <family val="2"/>
      </rPr>
      <t>The sum of non-oil exports and re-exports.</t>
    </r>
  </si>
  <si>
    <r>
      <t xml:space="preserve">Imports: </t>
    </r>
    <r>
      <rPr>
        <sz val="8"/>
        <rFont val="Arial"/>
        <family val="2"/>
      </rPr>
      <t>Imports are goods that enter Abu Dhabi’s customs and economic district from various parts of the world, excluding other emirates in the United Arab Emirates, and receive customs clearance. Goods are considered imports regardless of whether they enter the Emirate directly or are retrieved from customs warehouses, temporary entry areas or free zones inside the country. These goods receive customs clearance in order to become part of Abu Dhabi’s merchandise balance.</t>
    </r>
  </si>
  <si>
    <r>
      <t xml:space="preserve">Merchandise trade: </t>
    </r>
    <r>
      <rPr>
        <sz val="8"/>
        <rFont val="Arial"/>
        <family val="2"/>
      </rPr>
      <t>Merchandise trade statistics record goods, which add to or subtract from the stock of material resources of Abu Dhabi by entering or leaving its territory. Throughout this publication, the term merchandise trade statistics refers to trade which moves through the ports of Abu Dhabi only, and do not capture inter-emirate trade activity.</t>
    </r>
  </si>
  <si>
    <r>
      <t xml:space="preserve">Trade balance: </t>
    </r>
    <r>
      <rPr>
        <sz val="8"/>
        <rFont val="Arial"/>
        <family val="2"/>
      </rPr>
      <t>The trade balance is measured as the value of gross exported goods minus the value of imported goods. When gross exports are greater than imports, there is a trade surplus, and when imports are greater than gross exports there is a trade deficit.</t>
    </r>
  </si>
  <si>
    <t>Region</t>
  </si>
  <si>
    <t>أخرى</t>
  </si>
  <si>
    <t>حيوانات حية ومنتجات المملكة الحيوانية</t>
  </si>
  <si>
    <t>منتجات نباتية</t>
  </si>
  <si>
    <t>شحوم ودهون وزيوت حيوانية او نباتية</t>
  </si>
  <si>
    <t>منتجات معدنية</t>
  </si>
  <si>
    <t>منتجات الصناعات الكيماوية او الصناعات المرتبطة بها</t>
  </si>
  <si>
    <t>لدائن ومصنوعاتها;مطاط ومصنوعاته</t>
  </si>
  <si>
    <t>مصنوعات جلدية ;اصناف عدة الحيوانات ;لوازم السفر</t>
  </si>
  <si>
    <t>خشب ومصنوعاته ;فلين;اصناف صناعتي الحصر والسلال</t>
  </si>
  <si>
    <t>عجينة الخشب ;نفايات وفضلات ورق وورق مقوى ومصنوعاته</t>
  </si>
  <si>
    <t>مواد نسيجية ومصنوعاتها</t>
  </si>
  <si>
    <t>احذية,مظلات,اصناف من ريش;ازهار اصطناعية وشعر بشري</t>
  </si>
  <si>
    <t>مصنوعات من حجر;ميكا;منتجات من خزف;زجاج و مصنوعاته</t>
  </si>
  <si>
    <t>لؤلؤ,احجار كريمة,معادن تمينةومصنوعات هذه المواد</t>
  </si>
  <si>
    <t>معادن عادية ومصنوعاتها</t>
  </si>
  <si>
    <t>الات ;اجهزة تسجيل ;اذاعة الصوت والصورولوازمها</t>
  </si>
  <si>
    <t>معدات نقل</t>
  </si>
  <si>
    <t>اجهزة بصرية,فوتغرافية,طبية,ادوات موسيقية ولوازمها</t>
  </si>
  <si>
    <t>سلع ومنتجات مختلفة</t>
  </si>
  <si>
    <t>تحف فنية, قطع للمجموعات وقطع اترية</t>
  </si>
  <si>
    <t>مليون درهم</t>
  </si>
  <si>
    <t>Goods by HS1</t>
  </si>
  <si>
    <t>البيان حسب أقسام النظام المنسق</t>
  </si>
  <si>
    <t>الدولة</t>
  </si>
  <si>
    <t>Import</t>
  </si>
  <si>
    <t>الصادرات</t>
  </si>
  <si>
    <t>المعاد تصديره</t>
  </si>
  <si>
    <t>الواردات</t>
  </si>
  <si>
    <t>بحري</t>
  </si>
  <si>
    <t>جوي</t>
  </si>
  <si>
    <t>بري</t>
  </si>
  <si>
    <t>وسيلة النقل</t>
  </si>
  <si>
    <t>المنطقة</t>
  </si>
  <si>
    <t>إجمالي الصادرات</t>
  </si>
  <si>
    <t>الميزان التجاري</t>
  </si>
  <si>
    <t>إجمالي التجارة</t>
  </si>
  <si>
    <t>المجموع</t>
  </si>
  <si>
    <t>المصدر: الإدارة العامة للجمارك</t>
  </si>
  <si>
    <t>Source: General Administration of Customs</t>
  </si>
  <si>
    <t>نوع التجارة الخارجية</t>
  </si>
  <si>
    <t xml:space="preserve">نسبة </t>
  </si>
  <si>
    <t>دول أوروبا الغربية الأخرى</t>
  </si>
  <si>
    <t>Trade balance</t>
  </si>
  <si>
    <t>السعودية</t>
  </si>
  <si>
    <t>الكويت</t>
  </si>
  <si>
    <t>امريكا</t>
  </si>
  <si>
    <t>الهند</t>
  </si>
  <si>
    <t>عمان</t>
  </si>
  <si>
    <t>قطر</t>
  </si>
  <si>
    <t>البحرين</t>
  </si>
  <si>
    <t>الاردن</t>
  </si>
  <si>
    <t>الصين</t>
  </si>
  <si>
    <t>اليابان</t>
  </si>
  <si>
    <t>المانيا</t>
  </si>
  <si>
    <t>جمهورية الكونجو</t>
  </si>
  <si>
    <t>المملكة المتحدة</t>
  </si>
  <si>
    <t>مصر</t>
  </si>
  <si>
    <t>الدول العربية</t>
  </si>
  <si>
    <t>اسيا باستثناء الدول العربية</t>
  </si>
  <si>
    <t>امريكا الشمالية</t>
  </si>
  <si>
    <t>دول الافتا</t>
  </si>
  <si>
    <t>الإتحاد الأوروبي</t>
  </si>
  <si>
    <t>افريقيا باستثناء الدول العربية</t>
  </si>
  <si>
    <t>اوقيانوسيا</t>
  </si>
  <si>
    <t>اوروبا الشرقية</t>
  </si>
  <si>
    <t>امريكا الجنوبية</t>
  </si>
  <si>
    <t>امريكا الوسطى</t>
  </si>
  <si>
    <t>منتجات الاغدية ;مشروبات,سوائل كحوليةوتبغ</t>
  </si>
  <si>
    <t>سويسرا</t>
  </si>
  <si>
    <t>Pearls, Stones, Precious Metals And Its Articles</t>
  </si>
  <si>
    <t>Live Animals And Their Products</t>
  </si>
  <si>
    <t>Products Of The Chemical Or Allied Industries</t>
  </si>
  <si>
    <t>Machinery, Sound Recorders, Reproducers And Parts</t>
  </si>
  <si>
    <t>Vehicles Of Transport</t>
  </si>
  <si>
    <t>Base Metals And Articles Of Base Metal</t>
  </si>
  <si>
    <t>Plastics, Rubber And Articles Thereof</t>
  </si>
  <si>
    <t>Pieces And Antiques Works Of Art, Collectors</t>
  </si>
  <si>
    <t>Photographic, Medical, Musical Instruments _ Parts</t>
  </si>
  <si>
    <t>Miscellaneous Manufactured Articles</t>
  </si>
  <si>
    <t>Vegetable Products</t>
  </si>
  <si>
    <t>Animal Or Vegetable Fats, Oils And Waxes</t>
  </si>
  <si>
    <t>Foodstuffs, Beverages, Spirits And Tobacco</t>
  </si>
  <si>
    <t>Mineral Products</t>
  </si>
  <si>
    <t>Articles Of Leather And Animal Gut; Travel Goods</t>
  </si>
  <si>
    <t>Articles Of Wood, Cork; Basketware And Wickerwork</t>
  </si>
  <si>
    <t>Pulp Of Wood, Waste, Scrap And Articles Of Paper</t>
  </si>
  <si>
    <t>Textiles And Textile Articles</t>
  </si>
  <si>
    <t>Footwear,Umbrellas,Articles Of Feather _ Hair</t>
  </si>
  <si>
    <t>Articles Of Stone, Mica;Ceramic Products And Glass</t>
  </si>
  <si>
    <t>USA</t>
  </si>
  <si>
    <t>Re-Exports</t>
  </si>
  <si>
    <t xml:space="preserve"> Mode of Shipping</t>
  </si>
  <si>
    <t>Contact us for media support and coordination.</t>
  </si>
  <si>
    <t>للنشر الإعلامي يُرجى التواصل معنا للدعم والتنسيق.</t>
  </si>
  <si>
    <t>Inquiries and Support Request</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</si>
  <si>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</si>
  <si>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MEDIA SUPPORT</t>
  </si>
  <si>
    <t xml:space="preserve">Users are advised to consult with SCAD before extracting insights from the presented data for research, media, or any public dissemination purposes. This ensures proper understanding and contextualization of the indicators. </t>
  </si>
  <si>
    <r>
      <t xml:space="preserve">Please reach out via email </t>
    </r>
    <r>
      <rPr>
        <u/>
        <sz val="8"/>
        <color rgb="FF0000FF"/>
        <rFont val="Arial"/>
        <family val="2"/>
      </rPr>
      <t>communication@scad.ae</t>
    </r>
    <r>
      <rPr>
        <sz val="8"/>
        <color theme="1"/>
        <rFont val="Arial"/>
        <family val="2"/>
      </rPr>
      <t>, or phone: +97128100423</t>
    </r>
  </si>
  <si>
    <t>الاستفسارات</t>
  </si>
  <si>
    <t>الدعم والإستفسارات</t>
  </si>
  <si>
    <t>إخلاء المسؤولية وشروط الاستخدام</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</si>
  <si>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</si>
  <si>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الدعم الإعلامي</t>
  </si>
  <si>
    <t>يُوصى المستخدمون بالتواصل مع المركز للتأكد من الاستخدام الصحيح للبيانات المقدمة في هذا المنشور لأغراض البحث العلمي والإعلام.</t>
  </si>
  <si>
    <t xml:space="preserve"> لذا يُرجى التواصل معنا عبر البريد الإلكتروني: communication@scad.ae، أو عبر الهاتف: 97128100423+</t>
  </si>
  <si>
    <t>حركة التجارة الخارجية السلعية غير النفطية عبر منافذ إمارة أبوظبي</t>
  </si>
  <si>
    <t>Non-oil Foreign Merchandise Trade Through the Ports of Abu Dhabi Emirate</t>
  </si>
  <si>
    <r>
      <rPr>
        <b/>
        <sz val="8"/>
        <color rgb="FF000000"/>
        <rFont val="HelveticaNeueLTArabic-Roman"/>
      </rPr>
      <t>التبادل السلعي:</t>
    </r>
    <r>
      <rPr>
        <sz val="8"/>
        <color rgb="FF000000"/>
        <rFont val="HelveticaNeueLTArabic-Roman"/>
      </rPr>
      <t xml:space="preserve"> هو عبارة عن حركة التجارة الخارجية السلعية من الصادرات والواردات وإعادة التصدير، عبر منافذ إمارة أبوظبي.</t>
    </r>
  </si>
  <si>
    <r>
      <rPr>
        <b/>
        <sz val="8"/>
        <color rgb="FF000000"/>
        <rFont val="HelveticaNeueLTArabic-Roman"/>
      </rPr>
      <t>إجمالي الصادرات:</t>
    </r>
    <r>
      <rPr>
        <sz val="8"/>
        <color rgb="FF000000"/>
        <rFont val="HelveticaNeueLTArabic-Roman"/>
      </rPr>
      <t xml:space="preserve"> هو مجموع قيمة الصادرات غير نفطية والمعاد تصديره.</t>
    </r>
  </si>
  <si>
    <r>
      <rPr>
        <b/>
        <sz val="8"/>
        <color rgb="FF000000"/>
        <rFont val="HelveticaNeueLTArabic-Roman"/>
      </rPr>
      <t>التجارة السلعية:</t>
    </r>
    <r>
      <rPr>
        <sz val="8"/>
        <color rgb="FF000000"/>
        <rFont val="HelveticaNeueLTArabic-Roman"/>
      </rPr>
      <t xml:space="preserve"> تشمل إحصاءات التجارة السلعية قيمة السلع التي تضاف إلى مخزون الموارد المادية لإمارة أبوظبي أو تخصم منه، سواء بالدخول إلى أراضي الإمارة أو الخروج منها. ويشير مصطلح التجارة السلعية في هذا التقرير إلى حركة التجارة عبر منافذ إمارة أبوظبي فقط ، ما يعني أنها لا تشمل أي تعاملات تتم من خلال الإمارات الأخرى.</t>
    </r>
  </si>
  <si>
    <r>
      <rPr>
        <b/>
        <sz val="8"/>
        <color rgb="FF000000"/>
        <rFont val="HelveticaNeueLTArabic-Roman"/>
      </rPr>
      <t>الميزان التجاري:</t>
    </r>
    <r>
      <rPr>
        <sz val="8"/>
        <color rgb="FF000000"/>
        <rFont val="HelveticaNeueLTArabic-Roman"/>
      </rPr>
      <t xml:space="preserve"> هو الفرق بين القيمة الكلية للصادرات والواردات السلعية وعندما تكون قيمة الصادرات أكبر يقال أن هناك فائض في الميزان التجاري وعندما تكون قيمة الواردات أكبر يقال أن هناك عجز في الميزان التجاري.</t>
    </r>
  </si>
  <si>
    <r>
      <rPr>
        <b/>
        <sz val="8"/>
        <color theme="1"/>
        <rFont val="Arial"/>
        <family val="2"/>
      </rPr>
      <t>التقديرات الأولية:</t>
    </r>
    <r>
      <rPr>
        <sz val="8"/>
        <color theme="1"/>
        <rFont val="Arial"/>
        <family val="2"/>
      </rPr>
      <t xml:space="preserve"> تقديرات تستند فقط إلى مصادر ثانوية للبيانات. وينبغي أن يدرك مستخدمو التقديرات الأولية أنها تنقح بمجرد جمع البيانات من المصادر الأولية.</t>
    </r>
  </si>
  <si>
    <r>
      <rPr>
        <b/>
        <sz val="8"/>
        <color rgb="FF000000"/>
        <rFont val="HelveticaNeueLTArabic-Roman"/>
      </rPr>
      <t>الصادرات غير النفطية:</t>
    </r>
    <r>
      <rPr>
        <sz val="8"/>
        <color rgb="FF000000"/>
        <rFont val="HelveticaNeueLTArabic-Roman"/>
      </rPr>
      <t xml:space="preserve"> ويقصد بها جميع السلع التي يتم إنتاجها أو تصنيعها محلياً بالكامل أو التي أُجريت عليها عمليات صناعية غيرت من شكلها وقيمتها والمعدة للتصدير خارج البلاد بعد استيفاء الإجراءات الجمركية المطلوبة عليها. وتُحسب قيمة الصادرات السلعية بالعملة الوطنية وعلى أساس (فوب) وهي تتضمن قيمة البضائع بما فيها كافة المصاريف واصلة إلى ظهر الناقلة أو مركز العبور الجمركي.</t>
    </r>
  </si>
  <si>
    <r>
      <rPr>
        <b/>
        <sz val="8"/>
        <rFont val="Arial"/>
        <family val="2"/>
      </rPr>
      <t>Preliminary estimates:</t>
    </r>
    <r>
      <rPr>
        <sz val="8"/>
        <rFont val="Arial"/>
        <family val="2"/>
      </rPr>
      <t xml:space="preserve"> Estimates that have been calculated using only secondary data sources and methods. Users of this data should be aware that preliminary estimates will be revised when primary data sources become available for the relevant time period.</t>
    </r>
  </si>
  <si>
    <r>
      <rPr>
        <b/>
        <sz val="8"/>
        <color theme="1"/>
        <rFont val="HelveticaNeueLTArabic-Roman"/>
      </rPr>
      <t>المعاد تصديره</t>
    </r>
    <r>
      <rPr>
        <b/>
        <sz val="8"/>
        <color rgb="FF000000"/>
        <rFont val="HelveticaNeueLTArabic-Roman"/>
      </rPr>
      <t>:</t>
    </r>
    <r>
      <rPr>
        <sz val="8"/>
        <color rgb="FF000000"/>
        <rFont val="HelveticaNeueLTArabic-Roman"/>
      </rPr>
      <t>وهي البضائع التي سبق استيرادها وأُجريت عليها كافة الإجراءات الجمركية وأُعيد تصديرها دون إجراء أي تعديل يؤدي إلى تغيير في شكلها أو قيمتها بشكل واضح. وتُحسب قيمة إعادة التصدير بالعملة الوطنية وعلى أساس (فوب) وتتضمن قيمة البضائع بما فيها كافة المصاريف واصلة إلى ظهر الناقلة أو مركز العبور الجمركي.</t>
    </r>
  </si>
  <si>
    <r>
      <t xml:space="preserve">Non-oil exports: </t>
    </r>
    <r>
      <rPr>
        <sz val="8"/>
        <rFont val="Arial"/>
        <family val="2"/>
      </rPr>
      <t>All goods that are entirely produced or manufactured locally, or on which industrial operations have been performed that change their shape and value, and which are intended for export outside the country after completing the required customs procedures.The value of merchandise exports is calculated in the national currency, which includes the value of the goods, including all expenses, arriving at the back of the carrier or the customs transit center.</t>
    </r>
  </si>
  <si>
    <r>
      <t xml:space="preserve">Re-exports: </t>
    </r>
    <r>
      <rPr>
        <sz val="8"/>
        <rFont val="Arial"/>
        <family val="2"/>
      </rPr>
      <t>All imported commodities that have already been followed all customs regulations and re-exported without any modification leads to a change in the shape or its value. The value of merchandise exports is calculated in the national currency, which includes the value of the goods, including all expenses, arriving at the back of the carrier or the customs transit center.</t>
    </r>
  </si>
  <si>
    <r>
      <rPr>
        <b/>
        <sz val="8"/>
        <color rgb="FF000000"/>
        <rFont val="HelveticaNeueLTArabic-Roman"/>
      </rPr>
      <t>الواردات:</t>
    </r>
    <r>
      <rPr>
        <sz val="8"/>
        <color rgb="FF000000"/>
        <rFont val="HelveticaNeueLTArabic-Roman"/>
      </rPr>
      <t xml:space="preserve"> هي كل السلع الواردة إلى البلاد لتغطية الاحتياجات المحلية والتي تجري عليها كافة الإجراءات الجمركية المتبعة في الإفراج الجمركي عن السلع المستوردة سواء كانت خاضعة للرسوم الجمركية أو المعفاة. وتُحسب قيمة الواردات السلعية بالعملة الوطنية وعلى أساس (سيف) وتتضمن قيمة البضائع في محل إنتاجها مضافاً إليها أجور الشحن والتأمين لحظة وصولها إلى المركز الجمركي.</t>
    </r>
  </si>
  <si>
    <t>المصطلحات</t>
  </si>
  <si>
    <t>اخرى</t>
  </si>
  <si>
    <t>هونج كونج</t>
  </si>
  <si>
    <t>Note: The data for 2025 are preliminary</t>
  </si>
  <si>
    <t>ملاحظة: بيانات عام 2025 أولية</t>
  </si>
  <si>
    <t>SWITZERLAND</t>
  </si>
  <si>
    <t>SAUDI ARABIA</t>
  </si>
  <si>
    <t>INDIA</t>
  </si>
  <si>
    <t>KUWAIT</t>
  </si>
  <si>
    <t>QATAR</t>
  </si>
  <si>
    <t>CHINA</t>
  </si>
  <si>
    <t>JORDAN</t>
  </si>
  <si>
    <t>BAHRAIN</t>
  </si>
  <si>
    <t>OMAN</t>
  </si>
  <si>
    <t>EGYPT</t>
  </si>
  <si>
    <t>HONG KONG</t>
  </si>
  <si>
    <t>CONGO REPUBLIC</t>
  </si>
  <si>
    <t>GERMANY</t>
  </si>
  <si>
    <t>JAPAN</t>
  </si>
  <si>
    <t>UNITED KINGDOM</t>
  </si>
  <si>
    <t>جدول 1</t>
  </si>
  <si>
    <t>جدول 2</t>
  </si>
  <si>
    <t>جدول 3</t>
  </si>
  <si>
    <t>جدول 4</t>
  </si>
  <si>
    <t>جدول 5</t>
  </si>
  <si>
    <t>جدول 6</t>
  </si>
  <si>
    <t>جدول 7</t>
  </si>
  <si>
    <t>جدول 8</t>
  </si>
  <si>
    <t>جدول 9</t>
  </si>
  <si>
    <t>جدول 10</t>
  </si>
  <si>
    <t>البيانات الوصفية</t>
  </si>
  <si>
    <t>الرابط</t>
  </si>
  <si>
    <t>Return to Main Page</t>
  </si>
  <si>
    <t xml:space="preserve">العودة إلى الصفحة الرئيسية </t>
  </si>
  <si>
    <t>حركة التجارة الخارجية السلعية غير النفطية عبر منافذ إمارة أبوظبي، أغسطس2025</t>
  </si>
  <si>
    <t>جدول 1: قيمة التجارة الخارجية غير النفطية بالمليون درهم، أغسطس 2025</t>
  </si>
  <si>
    <t xml:space="preserve"> جدول 2: التجارة الخارجية غير النفطية (النمو على أساس سنوي)، أغسطس 2025 </t>
  </si>
  <si>
    <t>جدول 3: الصادرات غير النفطية حسب أقسام النظام المنسق بالمليون درهم، أغسطس 2025</t>
  </si>
  <si>
    <t>جدول 4: المعاد تصديره غير النفطي حسب أقسام النظام المنسق بالمليون درهم، أغسطس 2025</t>
  </si>
  <si>
    <t>جدول 5: الواردات غير النفطية حسب أقسام النظام المنسق بالمليون درهم، أغسطس 2025</t>
  </si>
  <si>
    <t>جدول 6: الصادرات غير النفطية حسب الدولة بالمليون درهم، أغسطس 2025</t>
  </si>
  <si>
    <t>جدول 7: المعاد تصديره غير النفطي حسب الدولة بالمليون درهم، أغسطس 2025</t>
  </si>
  <si>
    <t>جدول 8: الواردات غير النفطية حسب الدولة بالمليون درهم، أغسطس 2025</t>
  </si>
  <si>
    <t xml:space="preserve">جدول 9: التجارة الخارجية غير النفطية حسب المنطقة بالمليون درهم، أغسطس 2025 </t>
  </si>
  <si>
    <t>جدول 10: التجارة الخارجية غير النفطية حسب وسيلة النقل بالمليون درهم، أغسطس 2025</t>
  </si>
  <si>
    <t>أغسطس 2025</t>
  </si>
  <si>
    <t>جدول 2:  التجارة الخارجية غير النفطية (النمو على أساس سنوي)، أغسطس 2025</t>
  </si>
  <si>
    <t xml:space="preserve">جدول 3: الصادرات غير النفطية حسب أقسام النظام المنسق بالمليون درهم، أغسطس 2025 </t>
  </si>
  <si>
    <t xml:space="preserve">جدول 4: المعاد تصديره غير النفطي حسب أقسام النظام المنسق بالمليون درهم، أغسطس 2025 </t>
  </si>
  <si>
    <t xml:space="preserve">جدول 5: الواردات غير النفطية حسب أقسام النظام المنسق بالمليون درهم، أغسطس 2025 </t>
  </si>
  <si>
    <t xml:space="preserve">جدول 8: الواردات غير النفطية حسب الدولة بالمليون درهم، أغسطس 2025 </t>
  </si>
  <si>
    <t xml:space="preserve">جدول 10: التجارة الخارجية غير النفطية حسب وسيلة النقل بالمليون درهم، أغسطس 2025 </t>
  </si>
  <si>
    <t>Non-oil Foreign Merchandise Trade Through the Ports of Abu Dhabi Emirate, August 2025</t>
  </si>
  <si>
    <t>Table 1: Non-oil of trade components (in million AED), August 2025</t>
  </si>
  <si>
    <t>Table 2: Non-oil of Trade components (year-on-year growth), August 2025</t>
  </si>
  <si>
    <t>Table 3: Non-oil exports by good HS, (in millions AED), August 2025</t>
  </si>
  <si>
    <t>Table 4: Non-oil re-export by sections of HS, (in millions AED), August 2025</t>
  </si>
  <si>
    <t>Table 5: Non-oil imports by sections of HS, (in millions AED), August 2025</t>
  </si>
  <si>
    <t>Table 6: Non-oil exports by country (in millions AED), August 2025</t>
  </si>
  <si>
    <t>Table 7: Non-oil Re-exports by country (in millions AED), August 2025</t>
  </si>
  <si>
    <t>Table 8: Non-oil Imports by country (in millions AED), August 2025</t>
  </si>
  <si>
    <t>Table 9: Non-oil foreign trade by continent (in millions AED), August 2025</t>
  </si>
  <si>
    <t>Table 10: Non-oil foreign trade by mode of shipping (in millions AED), August 2025</t>
  </si>
  <si>
    <t>Table 2: Non-oil of trade components (year-on-year growth), August 2025</t>
  </si>
  <si>
    <t>PAKISTAN</t>
  </si>
  <si>
    <t>OTHERS</t>
  </si>
  <si>
    <t>باكستان</t>
  </si>
  <si>
    <t>HUNGARY</t>
  </si>
  <si>
    <t>GHANA</t>
  </si>
  <si>
    <t>YEMEN</t>
  </si>
  <si>
    <t xml:space="preserve">OTHER </t>
  </si>
  <si>
    <t>المجر</t>
  </si>
  <si>
    <t>غانا</t>
  </si>
  <si>
    <t>اليمن</t>
  </si>
  <si>
    <t>EFTA</t>
  </si>
  <si>
    <t>ARAB COUNTRIES</t>
  </si>
  <si>
    <t>ASIA</t>
  </si>
  <si>
    <t>NORTH AMERICA</t>
  </si>
  <si>
    <t>EUROPEAN UNION (E.E.C)</t>
  </si>
  <si>
    <t>AFRICA</t>
  </si>
  <si>
    <t>SOUTH AMERICA</t>
  </si>
  <si>
    <t>OCEANIA</t>
  </si>
  <si>
    <t>EASTERN EUROPE</t>
  </si>
  <si>
    <t>CENTRAL AMERICA</t>
  </si>
  <si>
    <t>OTHER WESTERN COUNTRIES</t>
  </si>
  <si>
    <t>ITALY</t>
  </si>
  <si>
    <t>ايطاليا</t>
  </si>
  <si>
    <t>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</si>
</sst>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00_-;\-* #,##0.00_-;_-* &quot;-&quot;??_-;_-@_-"/>
    <numFmt numFmtId="165" formatCode="#,##0.0"/>
    <numFmt numFmtId="166" formatCode="_-* #,##0.0_-;_-* #,##0.0\-;_-* &quot;-&quot;??_-;_-@_-"/>
    <numFmt numFmtId="167" formatCode="_-* #,##0.00_-;_-* #,##0.00\-;_-* &quot;-&quot;??_-;_-@_-"/>
    <numFmt numFmtId="168" formatCode="mmm\-yyyy"/>
    <numFmt numFmtId="169" formatCode="mmm\ yyyy"/>
    <numFmt numFmtId="170" formatCode="_-* #,##0.000000_-;_-* #,##0.000000\-;_-* &quot;-&quot;??_-;_-@_-"/>
    <numFmt numFmtId="171" formatCode="_(* #,##0.00000_);_(* \(#,##0.00000\);_(* &quot;-&quot;??_);_(@_)"/>
  </numFmts>
  <fonts count="44">
    <font>
      <sz val="11"/>
      <color theme="1"/>
      <name val="Calibri"/>
      <family val="2"/>
      <scheme val="minor"/>
    </font>
    <font>
      <sz val="11"/>
      <color theme="1"/>
      <name val="Calibri"/>
      <family val="2"/>
      <scheme val="minor"/>
    </font>
    <font>
      <b/>
      <sz val="10"/>
      <color rgb="FF595959"/>
      <name val="Tahoma"/>
      <family val="2"/>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color rgb="FFD6A360"/>
      <name val="Arial"/>
      <family val="2"/>
    </font>
    <font>
      <b/>
      <sz val="8"/>
      <name val="Arial"/>
      <family val="2"/>
    </font>
    <font>
      <sz val="8"/>
      <name val="Arial"/>
      <family val="2"/>
    </font>
    <font>
      <b/>
      <sz val="8"/>
      <color theme="0"/>
      <name val="Arial"/>
      <family val="2"/>
    </font>
    <font>
      <i/>
      <sz val="8"/>
      <color theme="1"/>
      <name val="Arial"/>
      <family val="2"/>
    </font>
    <font>
      <u/>
      <sz val="8"/>
      <color theme="10"/>
      <name val="Arial"/>
      <family val="2"/>
    </font>
    <font>
      <u/>
      <sz val="8"/>
      <color rgb="FF0563C1"/>
      <name val="Arial"/>
      <family val="2"/>
    </font>
    <font>
      <sz val="8"/>
      <color rgb="FF0563C1"/>
      <name val="Arial"/>
      <family val="2"/>
    </font>
    <font>
      <b/>
      <sz val="14"/>
      <name val="Calibri"/>
      <family val="2"/>
      <scheme val="minor"/>
    </font>
    <font>
      <sz val="11"/>
      <name val="Calibri"/>
      <family val="2"/>
      <scheme val="minor"/>
    </font>
    <font>
      <sz val="11"/>
      <color theme="1"/>
      <name val="Calibri"/>
      <family val="2"/>
    </font>
    <font>
      <sz val="11"/>
      <color theme="1"/>
      <name val="Calibri"/>
      <family val="2"/>
    </font>
    <font>
      <u/>
      <sz val="11"/>
      <color theme="10"/>
      <name val="Calibri"/>
      <family val="2"/>
    </font>
    <font>
      <sz val="8"/>
      <color rgb="FFFF0000"/>
      <name val="Arial"/>
      <family val="2"/>
    </font>
    <font>
      <sz val="16"/>
      <color rgb="FFFF0000"/>
      <name val="Arial"/>
      <family val="2"/>
    </font>
    <font>
      <sz val="11"/>
      <color rgb="FF00B050"/>
      <name val="Calibri"/>
      <family val="2"/>
      <scheme val="minor"/>
    </font>
    <font>
      <b/>
      <sz val="10"/>
      <name val="Arial"/>
      <family val="2"/>
    </font>
    <font>
      <b/>
      <sz val="12"/>
      <color theme="0"/>
      <name val="Arial"/>
      <family val="2"/>
    </font>
    <font>
      <sz val="10"/>
      <color theme="1"/>
      <name val="Arial"/>
      <family val="2"/>
    </font>
    <font>
      <sz val="10"/>
      <name val="Arial"/>
      <family val="2"/>
    </font>
    <font>
      <sz val="11"/>
      <color theme="1"/>
      <name val="Calibri"/>
      <family val="2"/>
    </font>
    <font>
      <b/>
      <sz val="11"/>
      <name val="Arial"/>
      <family val="2"/>
    </font>
    <font>
      <sz val="11"/>
      <color theme="1"/>
      <name val="Calibri"/>
      <family val="2"/>
    </font>
    <font>
      <sz val="11"/>
      <color theme="1"/>
      <name val="Calibri"/>
      <family val="2"/>
    </font>
    <font>
      <u/>
      <sz val="8"/>
      <color theme="10"/>
      <name val="Calibri"/>
      <family val="2"/>
      <scheme val="minor"/>
    </font>
    <font>
      <u/>
      <sz val="8"/>
      <color rgb="FF0000FF"/>
      <name val="Arial"/>
      <family val="2"/>
    </font>
    <font>
      <sz val="8"/>
      <color rgb="FF000000"/>
      <name val="Arial"/>
      <family val="2"/>
    </font>
    <font>
      <sz val="8"/>
      <color rgb="FF000000"/>
      <name val="HelveticaNeueLTArabic-Roman"/>
    </font>
    <font>
      <b/>
      <sz val="8"/>
      <color rgb="FF000000"/>
      <name val="HelveticaNeueLTArabic-Roman"/>
    </font>
    <font>
      <sz val="8"/>
      <color theme="1"/>
      <name val="HelveticaNeueLTArabic-Roman"/>
    </font>
    <font>
      <b/>
      <sz val="8"/>
      <color theme="1"/>
      <name val="HelveticaNeueLTArabic-Roman"/>
    </font>
    <font>
      <b/>
      <sz val="8"/>
      <color rgb="FF000000"/>
      <name val="Arial"/>
      <family val="2"/>
    </font>
    <font>
      <u/>
      <sz val="9"/>
      <color theme="10"/>
      <name val="Calibri"/>
      <family val="2"/>
      <scheme val="minor"/>
    </font>
    <font>
      <b/>
      <sz val="9"/>
      <name val="Arial"/>
      <family val="2"/>
    </font>
    <font>
      <sz val="11"/>
      <color theme="1"/>
      <name val="Calibri"/>
      <family val="2"/>
    </font>
    <font>
      <sz val="8"/>
      <color theme="1"/>
      <name val="Calibri"/>
      <family val="2"/>
    </font>
  </fonts>
  <fills count="8">
    <fill>
      <patternFill patternType="none"/>
    </fill>
    <fill>
      <patternFill patternType="gray125"/>
    </fill>
    <fill>
      <patternFill patternType="solid">
        <fgColor theme="0"/>
        <bgColor indexed="64"/>
      </patternFill>
    </fill>
    <fill>
      <patternFill patternType="solid">
        <fgColor theme="7"/>
        <bgColor theme="6"/>
      </patternFill>
    </fill>
    <fill>
      <patternFill patternType="solid">
        <fgColor theme="0" tint="-0.14999847407452621"/>
        <bgColor indexed="64"/>
      </patternFill>
    </fill>
    <fill>
      <patternFill patternType="solid">
        <fgColor rgb="FFD6A360"/>
        <bgColor indexed="64"/>
      </patternFill>
    </fill>
    <fill>
      <patternFill patternType="solid">
        <fgColor rgb="FFFFFFFF"/>
        <bgColor rgb="FF000000"/>
      </patternFill>
    </fill>
    <fill>
      <patternFill patternType="solid">
        <fgColor rgb="FFD9D9D9"/>
        <bgColor rgb="FF000000"/>
      </patternFill>
    </fill>
  </fills>
  <borders count="4">
    <border>
      <left/>
      <right/>
      <top/>
      <bottom/>
      <diagonal/>
    </border>
    <border>
      <left/>
      <right/>
      <top/>
      <bottom style="thin">
        <color indexed="64"/>
      </bottom>
      <diagonal/>
    </border>
    <border>
      <left/>
      <right style="thin">
        <color theme="0"/>
      </right>
      <top/>
      <bottom/>
      <diagonal/>
    </border>
    <border>
      <left/>
      <right/>
      <top/>
      <bottom style="thin">
        <color rgb="FFD6A360"/>
      </bottom>
      <diagonal/>
    </border>
  </borders>
  <cellStyleXfs count="27">
    <xf numFmtId="0" fontId="0" fillId="0" borderId="0"/>
    <xf numFmtId="164" fontId="1" fillId="0" borderId="0" applyFont="0" applyFill="0" applyBorder="0" applyAlignment="0" applyProtection="0"/>
    <xf numFmtId="165" fontId="2" fillId="3" borderId="0">
      <alignment horizontal="right" vertical="center" readingOrder="2"/>
    </xf>
    <xf numFmtId="49" fontId="3" fillId="0" borderId="0">
      <alignment horizontal="right" vertical="center" readingOrder="2"/>
    </xf>
    <xf numFmtId="0" fontId="4" fillId="0" borderId="0" applyNumberFormat="0" applyFill="0" applyBorder="0" applyAlignment="0" applyProtection="0"/>
    <xf numFmtId="0" fontId="1" fillId="0" borderId="0"/>
    <xf numFmtId="0" fontId="16" fillId="0" borderId="0">
      <alignment vertical="center"/>
    </xf>
    <xf numFmtId="0" fontId="17" fillId="0" borderId="0"/>
    <xf numFmtId="0" fontId="19" fillId="0" borderId="0"/>
    <xf numFmtId="9" fontId="18" fillId="0" borderId="0" applyFont="0" applyFill="0" applyBorder="0" applyAlignment="0" applyProtection="0"/>
    <xf numFmtId="0" fontId="18" fillId="0" borderId="0"/>
    <xf numFmtId="0" fontId="1" fillId="0" borderId="0"/>
    <xf numFmtId="43" fontId="18" fillId="0" borderId="0" applyFont="0" applyFill="0" applyBorder="0" applyAlignment="0" applyProtection="0"/>
    <xf numFmtId="0" fontId="1" fillId="0" borderId="0"/>
    <xf numFmtId="0" fontId="20" fillId="0" borderId="0" applyNumberFormat="0" applyFill="0" applyBorder="0" applyAlignment="0" applyProtection="0"/>
    <xf numFmtId="43" fontId="18" fillId="0" borderId="0" applyFont="0" applyFill="0" applyBorder="0" applyAlignment="0" applyProtection="0"/>
    <xf numFmtId="0" fontId="1" fillId="0" borderId="0"/>
    <xf numFmtId="0" fontId="1" fillId="0" borderId="0"/>
    <xf numFmtId="0" fontId="28" fillId="0" borderId="0"/>
    <xf numFmtId="0" fontId="1" fillId="0" borderId="0"/>
    <xf numFmtId="0" fontId="30" fillId="0" borderId="0"/>
    <xf numFmtId="0" fontId="31" fillId="0" borderId="0"/>
    <xf numFmtId="0" fontId="18" fillId="0" borderId="0"/>
    <xf numFmtId="0" fontId="18" fillId="0" borderId="0"/>
    <xf numFmtId="0" fontId="18" fillId="0" borderId="0"/>
    <xf numFmtId="0" fontId="18" fillId="0" borderId="0"/>
    <xf numFmtId="0" fontId="42" fillId="0" borderId="0"/>
  </cellStyleXfs>
  <cellXfs count="162">
    <xf numFmtId="0" fontId="0" fillId="0" borderId="0" xfId="0"/>
    <xf numFmtId="0" fontId="5" fillId="2" borderId="0" xfId="0" applyFont="1" applyFill="1"/>
    <xf numFmtId="0" fontId="5" fillId="0" borderId="1" xfId="0" applyFont="1" applyBorder="1"/>
    <xf numFmtId="0" fontId="5" fillId="0" borderId="0" xfId="0" applyFont="1" applyAlignment="1">
      <alignment horizontal="left"/>
    </xf>
    <xf numFmtId="0" fontId="7" fillId="0" borderId="0" xfId="0" applyFont="1" applyAlignment="1">
      <alignment horizontal="left"/>
    </xf>
    <xf numFmtId="0" fontId="5" fillId="0" borderId="0" xfId="0" applyFont="1"/>
    <xf numFmtId="49" fontId="9" fillId="0" borderId="0" xfId="3" applyFont="1" applyAlignment="1">
      <alignment horizontal="right" vertical="center"/>
    </xf>
    <xf numFmtId="0" fontId="10" fillId="0" borderId="0" xfId="0" applyFont="1" applyAlignment="1">
      <alignment vertical="center" readingOrder="2"/>
    </xf>
    <xf numFmtId="167" fontId="11" fillId="5" borderId="0" xfId="1" applyNumberFormat="1" applyFont="1" applyFill="1" applyBorder="1" applyAlignment="1">
      <alignment horizontal="left" vertical="center" readingOrder="1"/>
    </xf>
    <xf numFmtId="167" fontId="11" fillId="5" borderId="0" xfId="1" applyNumberFormat="1" applyFont="1" applyFill="1" applyBorder="1" applyAlignment="1">
      <alignment horizontal="right" vertical="center" readingOrder="1"/>
    </xf>
    <xf numFmtId="167" fontId="9" fillId="2"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left" vertical="center" indent="2" readingOrder="1"/>
    </xf>
    <xf numFmtId="167" fontId="10" fillId="2" borderId="0" xfId="1" applyNumberFormat="1" applyFont="1" applyFill="1" applyBorder="1" applyAlignment="1">
      <alignment horizontal="left" vertical="center" indent="2" readingOrder="1"/>
    </xf>
    <xf numFmtId="0" fontId="10" fillId="2" borderId="0" xfId="0" applyFont="1" applyFill="1" applyAlignment="1">
      <alignment vertical="center" readingOrder="2"/>
    </xf>
    <xf numFmtId="167" fontId="11" fillId="5" borderId="0" xfId="1" applyNumberFormat="1" applyFont="1" applyFill="1" applyBorder="1" applyAlignment="1">
      <alignment vertical="center" readingOrder="1"/>
    </xf>
    <xf numFmtId="0" fontId="12" fillId="0" borderId="0" xfId="0" applyFont="1" applyAlignment="1">
      <alignment horizontal="left"/>
    </xf>
    <xf numFmtId="0" fontId="12" fillId="2" borderId="0" xfId="0" applyFont="1" applyFill="1"/>
    <xf numFmtId="0" fontId="9" fillId="5" borderId="0" xfId="0" applyFont="1" applyFill="1" applyAlignment="1">
      <alignment vertical="center"/>
    </xf>
    <xf numFmtId="0" fontId="9" fillId="0" borderId="0" xfId="0" applyFont="1" applyAlignment="1">
      <alignment vertical="center"/>
    </xf>
    <xf numFmtId="0" fontId="5" fillId="0" borderId="1" xfId="0" applyFont="1" applyBorder="1" applyAlignment="1">
      <alignment horizontal="left"/>
    </xf>
    <xf numFmtId="0" fontId="7" fillId="0" borderId="0" xfId="0" applyFont="1" applyAlignment="1">
      <alignment horizontal="left" wrapText="1"/>
    </xf>
    <xf numFmtId="168" fontId="5" fillId="0" borderId="0" xfId="0" applyNumberFormat="1" applyFont="1" applyAlignment="1">
      <alignment horizontal="left"/>
    </xf>
    <xf numFmtId="0" fontId="13" fillId="0" borderId="0" xfId="4" applyFont="1" applyFill="1"/>
    <xf numFmtId="0" fontId="13" fillId="0" borderId="0" xfId="4" applyFont="1" applyFill="1" applyBorder="1" applyAlignment="1">
      <alignment horizontal="left"/>
    </xf>
    <xf numFmtId="0" fontId="7" fillId="0" borderId="0" xfId="0" applyFont="1"/>
    <xf numFmtId="0" fontId="5" fillId="0" borderId="0" xfId="0" applyFont="1" applyAlignment="1">
      <alignment wrapText="1"/>
    </xf>
    <xf numFmtId="0" fontId="14" fillId="0" borderId="0" xfId="4" applyFont="1" applyFill="1" applyAlignment="1">
      <alignment horizontal="left" indent="2"/>
    </xf>
    <xf numFmtId="0" fontId="14" fillId="0" borderId="0" xfId="4" applyFont="1" applyFill="1" applyAlignment="1">
      <alignment horizontal="left" vertical="center" indent="2"/>
    </xf>
    <xf numFmtId="0" fontId="15" fillId="0" borderId="0" xfId="0" applyFont="1"/>
    <xf numFmtId="0" fontId="7" fillId="0" borderId="0" xfId="0" applyFont="1" applyAlignment="1">
      <alignment horizontal="right" wrapText="1"/>
    </xf>
    <xf numFmtId="49" fontId="10" fillId="0" borderId="0" xfId="3" applyFont="1" applyAlignment="1">
      <alignment vertical="center" readingOrder="1"/>
    </xf>
    <xf numFmtId="167" fontId="11" fillId="5" borderId="2" xfId="1" applyNumberFormat="1" applyFont="1" applyFill="1" applyBorder="1" applyAlignment="1">
      <alignment horizontal="center" vertical="center"/>
    </xf>
    <xf numFmtId="167" fontId="10" fillId="2" borderId="0" xfId="1" applyNumberFormat="1" applyFont="1" applyFill="1" applyBorder="1" applyAlignment="1">
      <alignment horizontal="left" vertical="center" indent="4" readingOrder="1"/>
    </xf>
    <xf numFmtId="166" fontId="10" fillId="4" borderId="0" xfId="1" applyNumberFormat="1" applyFont="1" applyFill="1" applyBorder="1" applyAlignment="1">
      <alignment horizontal="left" vertical="center" indent="4" readingOrder="1"/>
    </xf>
    <xf numFmtId="167" fontId="10" fillId="4" borderId="0" xfId="1" applyNumberFormat="1" applyFont="1" applyFill="1" applyBorder="1" applyAlignment="1">
      <alignment horizontal="right" vertical="center" indent="2" readingOrder="1"/>
    </xf>
    <xf numFmtId="0" fontId="22" fillId="0" borderId="0" xfId="0" applyFont="1"/>
    <xf numFmtId="49" fontId="8" fillId="0" borderId="0" xfId="3" applyFont="1" applyAlignment="1">
      <alignment vertical="center" readingOrder="1"/>
    </xf>
    <xf numFmtId="167" fontId="9" fillId="2"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right" vertical="center" indent="2" readingOrder="1"/>
    </xf>
    <xf numFmtId="167" fontId="10" fillId="2" borderId="0" xfId="1" applyNumberFormat="1" applyFont="1" applyFill="1" applyBorder="1" applyAlignment="1">
      <alignment horizontal="right" vertical="center" indent="2" readingOrder="1"/>
    </xf>
    <xf numFmtId="167" fontId="9" fillId="4" borderId="0" xfId="1" applyNumberFormat="1" applyFont="1" applyFill="1" applyBorder="1" applyAlignment="1">
      <alignment horizontal="right" vertical="center" readingOrder="1"/>
    </xf>
    <xf numFmtId="0" fontId="23" fillId="0" borderId="0" xfId="0" applyFont="1"/>
    <xf numFmtId="167" fontId="5" fillId="0" borderId="0" xfId="0" applyNumberFormat="1" applyFont="1"/>
    <xf numFmtId="170" fontId="5" fillId="0" borderId="0" xfId="0" applyNumberFormat="1" applyFont="1"/>
    <xf numFmtId="167" fontId="10" fillId="2" borderId="0" xfId="1" applyNumberFormat="1" applyFont="1" applyFill="1" applyBorder="1" applyAlignment="1">
      <alignment horizontal="right" vertical="center" indent="3" readingOrder="1"/>
    </xf>
    <xf numFmtId="166" fontId="10" fillId="4" borderId="0" xfId="1" applyNumberFormat="1" applyFont="1" applyFill="1" applyBorder="1" applyAlignment="1">
      <alignment horizontal="right" vertical="center" indent="3" readingOrder="1"/>
    </xf>
    <xf numFmtId="0" fontId="21" fillId="0" borderId="0" xfId="0" applyFont="1" applyAlignment="1">
      <alignment wrapText="1"/>
    </xf>
    <xf numFmtId="166" fontId="10" fillId="4" borderId="0" xfId="15" applyNumberFormat="1" applyFont="1" applyFill="1" applyBorder="1" applyAlignment="1">
      <alignment horizontal="left" vertical="center" indent="2" readingOrder="1"/>
    </xf>
    <xf numFmtId="167" fontId="10" fillId="2" borderId="0" xfId="15" applyNumberFormat="1" applyFont="1" applyFill="1" applyBorder="1" applyAlignment="1">
      <alignment horizontal="left" vertical="center" indent="2" readingOrder="1"/>
    </xf>
    <xf numFmtId="167" fontId="10" fillId="4" borderId="0" xfId="15" applyNumberFormat="1" applyFont="1" applyFill="1" applyBorder="1" applyAlignment="1">
      <alignment horizontal="right" vertical="center" indent="2" readingOrder="1"/>
    </xf>
    <xf numFmtId="167" fontId="10" fillId="0" borderId="0" xfId="15" applyNumberFormat="1" applyFont="1" applyFill="1" applyBorder="1" applyAlignment="1">
      <alignment horizontal="right" vertical="center" indent="2" readingOrder="1"/>
    </xf>
    <xf numFmtId="0" fontId="25" fillId="5" borderId="0" xfId="0" applyFont="1" applyFill="1" applyAlignment="1">
      <alignment horizontal="left" vertical="center" wrapText="1" indent="1"/>
    </xf>
    <xf numFmtId="0" fontId="25" fillId="5" borderId="0" xfId="0" applyFont="1" applyFill="1" applyAlignment="1">
      <alignment horizontal="right" vertical="center" wrapText="1" indent="1"/>
    </xf>
    <xf numFmtId="49" fontId="24" fillId="0" borderId="0" xfId="3" applyFont="1" applyAlignment="1">
      <alignment vertical="center" wrapText="1" readingOrder="2"/>
    </xf>
    <xf numFmtId="49" fontId="24" fillId="0" borderId="0" xfId="3" applyFont="1" applyAlignment="1">
      <alignment vertical="center" wrapText="1" readingOrder="1"/>
    </xf>
    <xf numFmtId="49" fontId="24" fillId="0" borderId="0" xfId="3" applyFont="1" applyAlignment="1">
      <alignment vertical="center" readingOrder="1"/>
    </xf>
    <xf numFmtId="167" fontId="9" fillId="4" borderId="0" xfId="1" applyNumberFormat="1" applyFont="1" applyFill="1" applyBorder="1" applyAlignment="1">
      <alignment horizontal="left" vertical="center" readingOrder="1"/>
    </xf>
    <xf numFmtId="167" fontId="9" fillId="4" borderId="0" xfId="1" applyNumberFormat="1" applyFont="1" applyFill="1" applyBorder="1" applyAlignment="1">
      <alignment vertical="center" readingOrder="1"/>
    </xf>
    <xf numFmtId="167" fontId="10" fillId="4" borderId="0" xfId="1" applyNumberFormat="1" applyFont="1" applyFill="1" applyBorder="1" applyAlignment="1">
      <alignment horizontal="left" vertical="center" indent="4" readingOrder="1"/>
    </xf>
    <xf numFmtId="167" fontId="10" fillId="4" borderId="0" xfId="1" applyNumberFormat="1" applyFont="1" applyFill="1" applyBorder="1" applyAlignment="1">
      <alignment horizontal="right" vertical="center" indent="3" readingOrder="1"/>
    </xf>
    <xf numFmtId="167" fontId="10" fillId="4" borderId="0" xfId="1" applyNumberFormat="1" applyFont="1" applyFill="1" applyBorder="1" applyAlignment="1">
      <alignment horizontal="left" vertical="center" indent="2" readingOrder="1"/>
    </xf>
    <xf numFmtId="166" fontId="10" fillId="2" borderId="0" xfId="1" applyNumberFormat="1" applyFont="1" applyFill="1" applyBorder="1" applyAlignment="1">
      <alignment horizontal="left" vertical="center" indent="4" readingOrder="1"/>
    </xf>
    <xf numFmtId="166" fontId="10" fillId="2" borderId="0" xfId="1" applyNumberFormat="1" applyFont="1" applyFill="1" applyBorder="1" applyAlignment="1">
      <alignment horizontal="right" vertical="center" indent="3" readingOrder="1"/>
    </xf>
    <xf numFmtId="166" fontId="10" fillId="2" borderId="0" xfId="1" applyNumberFormat="1" applyFont="1" applyFill="1" applyBorder="1" applyAlignment="1">
      <alignment horizontal="left" vertical="center" indent="2" readingOrder="1"/>
    </xf>
    <xf numFmtId="166" fontId="10" fillId="2" borderId="0" xfId="1" applyNumberFormat="1" applyFont="1" applyFill="1" applyBorder="1" applyAlignment="1">
      <alignment horizontal="right" vertical="center" indent="1" readingOrder="1"/>
    </xf>
    <xf numFmtId="166" fontId="10" fillId="2" borderId="0" xfId="1" applyNumberFormat="1" applyFont="1" applyFill="1" applyBorder="1" applyAlignment="1">
      <alignment horizontal="right" vertical="center" indent="2" readingOrder="1"/>
    </xf>
    <xf numFmtId="0" fontId="26" fillId="0" borderId="0" xfId="0" applyFont="1"/>
    <xf numFmtId="49" fontId="24" fillId="0" borderId="0" xfId="3" applyFont="1" applyAlignment="1">
      <alignment horizontal="right" vertical="center"/>
    </xf>
    <xf numFmtId="0" fontId="27" fillId="0" borderId="0" xfId="0" applyFont="1" applyAlignment="1">
      <alignment vertical="center" readingOrder="2"/>
    </xf>
    <xf numFmtId="49" fontId="24" fillId="0" borderId="0" xfId="3" applyFont="1" applyAlignment="1">
      <alignment vertical="center" wrapText="1"/>
    </xf>
    <xf numFmtId="167" fontId="7" fillId="2" borderId="0" xfId="1" applyNumberFormat="1" applyFont="1" applyFill="1" applyBorder="1" applyAlignment="1">
      <alignment horizontal="left" vertical="center" indent="1"/>
    </xf>
    <xf numFmtId="167" fontId="10" fillId="4" borderId="0" xfId="1" applyNumberFormat="1" applyFont="1" applyFill="1" applyBorder="1" applyAlignment="1">
      <alignment horizontal="left" vertical="center" indent="1"/>
    </xf>
    <xf numFmtId="167" fontId="5" fillId="2" borderId="0" xfId="1" applyNumberFormat="1" applyFont="1" applyFill="1" applyBorder="1" applyAlignment="1">
      <alignment horizontal="left" vertical="center" indent="1"/>
    </xf>
    <xf numFmtId="167" fontId="9" fillId="4" borderId="0" xfId="1" applyNumberFormat="1" applyFont="1" applyFill="1" applyBorder="1" applyAlignment="1">
      <alignment horizontal="right" vertical="center"/>
    </xf>
    <xf numFmtId="0" fontId="21" fillId="0" borderId="0" xfId="0" applyFont="1"/>
    <xf numFmtId="0" fontId="21" fillId="0" borderId="0" xfId="0" applyFont="1" applyAlignment="1">
      <alignment vertical="center" readingOrder="2"/>
    </xf>
    <xf numFmtId="2" fontId="5" fillId="0" borderId="0" xfId="0" applyNumberFormat="1" applyFont="1"/>
    <xf numFmtId="49" fontId="24" fillId="0" borderId="0" xfId="3" applyFont="1" applyAlignment="1">
      <alignment horizontal="left" vertical="center" wrapText="1" readingOrder="1"/>
    </xf>
    <xf numFmtId="0" fontId="1" fillId="0" borderId="0" xfId="11"/>
    <xf numFmtId="0" fontId="5" fillId="0" borderId="0" xfId="0" applyFont="1" applyAlignment="1">
      <alignment horizontal="left" vertical="center"/>
    </xf>
    <xf numFmtId="0" fontId="5" fillId="0" borderId="0" xfId="0" applyFont="1" applyAlignment="1">
      <alignment horizontal="right" vertical="center"/>
    </xf>
    <xf numFmtId="14" fontId="5" fillId="0" borderId="0" xfId="0" applyNumberFormat="1" applyFont="1" applyAlignment="1">
      <alignment horizontal="left"/>
    </xf>
    <xf numFmtId="43" fontId="5" fillId="0" borderId="0" xfId="0" applyNumberFormat="1" applyFont="1"/>
    <xf numFmtId="0" fontId="10" fillId="4" borderId="0" xfId="1" applyNumberFormat="1" applyFont="1" applyFill="1" applyBorder="1" applyAlignment="1">
      <alignment horizontal="right" vertical="center" indent="2"/>
    </xf>
    <xf numFmtId="0" fontId="10" fillId="2" borderId="0" xfId="1" applyNumberFormat="1" applyFont="1" applyFill="1" applyBorder="1" applyAlignment="1">
      <alignment horizontal="right" vertical="center" indent="2"/>
    </xf>
    <xf numFmtId="0" fontId="10" fillId="4" borderId="0" xfId="1" applyNumberFormat="1" applyFont="1" applyFill="1" applyBorder="1" applyAlignment="1">
      <alignment horizontal="left" vertical="center" indent="2" readingOrder="1"/>
    </xf>
    <xf numFmtId="0" fontId="10" fillId="2" borderId="0" xfId="1" applyNumberFormat="1" applyFont="1" applyFill="1" applyBorder="1" applyAlignment="1">
      <alignment horizontal="left" vertical="center" indent="2" readingOrder="1"/>
    </xf>
    <xf numFmtId="0" fontId="10" fillId="4" borderId="0" xfId="1" applyNumberFormat="1" applyFont="1" applyFill="1" applyBorder="1" applyAlignment="1">
      <alignment horizontal="left" vertical="center" wrapText="1" indent="2" readingOrder="1"/>
    </xf>
    <xf numFmtId="4" fontId="5" fillId="0" borderId="0" xfId="0" applyNumberFormat="1" applyFont="1"/>
    <xf numFmtId="167" fontId="7" fillId="4" borderId="0" xfId="1" applyNumberFormat="1" applyFont="1" applyFill="1" applyBorder="1" applyAlignment="1">
      <alignment horizontal="left" vertical="center" indent="2"/>
    </xf>
    <xf numFmtId="0" fontId="7" fillId="0" borderId="0" xfId="0" applyFont="1" applyAlignment="1">
      <alignment wrapText="1"/>
    </xf>
    <xf numFmtId="0" fontId="9" fillId="0" borderId="0" xfId="0" applyFont="1" applyAlignment="1">
      <alignment horizontal="left" vertical="center" wrapText="1" readingOrder="1"/>
    </xf>
    <xf numFmtId="0" fontId="5" fillId="0" borderId="0" xfId="18" applyFont="1" applyAlignment="1">
      <alignment vertical="center"/>
    </xf>
    <xf numFmtId="167" fontId="9" fillId="2" borderId="0" xfId="1" applyNumberFormat="1" applyFont="1" applyFill="1" applyBorder="1" applyAlignment="1">
      <alignment horizontal="left" vertical="center" indent="1"/>
    </xf>
    <xf numFmtId="9" fontId="10" fillId="4" borderId="0" xfId="1" applyNumberFormat="1" applyFont="1" applyFill="1" applyBorder="1" applyAlignment="1">
      <alignment horizontal="right" vertical="center"/>
    </xf>
    <xf numFmtId="9" fontId="5" fillId="2" borderId="0" xfId="1" applyNumberFormat="1" applyFont="1" applyFill="1" applyBorder="1" applyAlignment="1">
      <alignment horizontal="right" vertical="center"/>
    </xf>
    <xf numFmtId="169" fontId="11" fillId="5" borderId="0" xfId="1" applyNumberFormat="1" applyFont="1" applyFill="1" applyBorder="1" applyAlignment="1">
      <alignment horizontal="right" vertical="center" indent="1"/>
    </xf>
    <xf numFmtId="167" fontId="5" fillId="4" borderId="0" xfId="1" applyNumberFormat="1" applyFont="1" applyFill="1" applyBorder="1" applyAlignment="1">
      <alignment horizontal="left" vertical="center" indent="1"/>
    </xf>
    <xf numFmtId="167" fontId="7" fillId="2" borderId="0" xfId="1" applyNumberFormat="1" applyFont="1" applyFill="1" applyBorder="1" applyAlignment="1">
      <alignment horizontal="center" vertical="center"/>
    </xf>
    <xf numFmtId="167" fontId="5" fillId="4" borderId="0" xfId="1" applyNumberFormat="1" applyFont="1" applyFill="1" applyBorder="1" applyAlignment="1">
      <alignment horizontal="center" vertical="center"/>
    </xf>
    <xf numFmtId="167" fontId="5" fillId="2" borderId="0" xfId="2" applyNumberFormat="1" applyFont="1" applyFill="1" applyAlignment="1">
      <alignment horizontal="center" vertical="center"/>
    </xf>
    <xf numFmtId="4" fontId="9" fillId="2" borderId="0" xfId="1" applyNumberFormat="1" applyFont="1" applyFill="1" applyBorder="1" applyAlignment="1">
      <alignment horizontal="right" vertical="center" indent="1" readingOrder="1"/>
    </xf>
    <xf numFmtId="4" fontId="10" fillId="2" borderId="0" xfId="1" applyNumberFormat="1" applyFont="1" applyFill="1" applyBorder="1" applyAlignment="1">
      <alignment horizontal="right" vertical="center" indent="1" readingOrder="1"/>
    </xf>
    <xf numFmtId="4" fontId="10" fillId="4" borderId="0" xfId="1" applyNumberFormat="1" applyFont="1" applyFill="1" applyBorder="1" applyAlignment="1">
      <alignment horizontal="right" vertical="center" indent="1" readingOrder="1"/>
    </xf>
    <xf numFmtId="4" fontId="9" fillId="0" borderId="0" xfId="1" applyNumberFormat="1" applyFont="1" applyFill="1" applyBorder="1" applyAlignment="1">
      <alignment horizontal="right" vertical="center" indent="1" readingOrder="1"/>
    </xf>
    <xf numFmtId="166" fontId="9" fillId="4" borderId="0" xfId="1" applyNumberFormat="1" applyFont="1" applyFill="1" applyBorder="1" applyAlignment="1">
      <alignment horizontal="left" vertical="center" indent="1" readingOrder="1"/>
    </xf>
    <xf numFmtId="167" fontId="9" fillId="2" borderId="0" xfId="1" applyNumberFormat="1" applyFont="1" applyFill="1" applyBorder="1" applyAlignment="1">
      <alignment horizontal="left" vertical="center" indent="1" readingOrder="1"/>
    </xf>
    <xf numFmtId="167" fontId="9" fillId="4" borderId="0" xfId="1" applyNumberFormat="1" applyFont="1" applyFill="1" applyBorder="1" applyAlignment="1">
      <alignment horizontal="right" vertical="center" indent="1" readingOrder="1"/>
    </xf>
    <xf numFmtId="167" fontId="9" fillId="2" borderId="0" xfId="1" applyNumberFormat="1" applyFont="1" applyFill="1" applyBorder="1" applyAlignment="1">
      <alignment horizontal="right" vertical="center" indent="1" readingOrder="1"/>
    </xf>
    <xf numFmtId="4" fontId="9" fillId="4" borderId="0" xfId="1" applyNumberFormat="1" applyFont="1" applyFill="1" applyBorder="1" applyAlignment="1">
      <alignment horizontal="right" vertical="center" indent="1" readingOrder="1"/>
    </xf>
    <xf numFmtId="4" fontId="5" fillId="4" borderId="0" xfId="1" applyNumberFormat="1" applyFont="1" applyFill="1" applyBorder="1" applyAlignment="1">
      <alignment horizontal="right" vertical="center" indent="1" readingOrder="1"/>
    </xf>
    <xf numFmtId="4" fontId="5" fillId="2" borderId="0" xfId="1" applyNumberFormat="1" applyFont="1" applyFill="1" applyBorder="1" applyAlignment="1">
      <alignment horizontal="right" vertical="center" indent="1" readingOrder="1"/>
    </xf>
    <xf numFmtId="2" fontId="5" fillId="0" borderId="0" xfId="0" applyNumberFormat="1" applyFont="1" applyAlignment="1">
      <alignment horizontal="right"/>
    </xf>
    <xf numFmtId="0" fontId="32" fillId="0" borderId="0" xfId="4" applyFont="1"/>
    <xf numFmtId="0" fontId="32" fillId="0" borderId="0" xfId="4" applyFont="1" applyAlignment="1">
      <alignment vertical="center"/>
    </xf>
    <xf numFmtId="0" fontId="5" fillId="0" borderId="0" xfId="0" applyFont="1" applyAlignment="1">
      <alignment vertical="center"/>
    </xf>
    <xf numFmtId="0" fontId="5" fillId="0" borderId="0" xfId="0" applyFont="1" applyAlignment="1">
      <alignment horizontal="left" wrapText="1"/>
    </xf>
    <xf numFmtId="0" fontId="7" fillId="0" borderId="0" xfId="0" applyFont="1" applyAlignment="1">
      <alignment horizontal="right"/>
    </xf>
    <xf numFmtId="0" fontId="13" fillId="0" borderId="0" xfId="4" applyFont="1" applyFill="1" applyBorder="1" applyAlignment="1">
      <alignment horizontal="right"/>
    </xf>
    <xf numFmtId="0" fontId="5" fillId="0" borderId="0" xfId="0" applyFont="1" applyAlignment="1">
      <alignment horizontal="right" vertical="top" wrapText="1"/>
    </xf>
    <xf numFmtId="0" fontId="34" fillId="0" borderId="0" xfId="0" applyFont="1" applyAlignment="1">
      <alignment wrapText="1"/>
    </xf>
    <xf numFmtId="0" fontId="5" fillId="0" borderId="0" xfId="0" applyFont="1" applyAlignment="1">
      <alignment horizontal="right" readingOrder="2"/>
    </xf>
    <xf numFmtId="0" fontId="35" fillId="0" borderId="0" xfId="0" applyFont="1" applyAlignment="1">
      <alignment horizontal="right" vertical="center" readingOrder="2"/>
    </xf>
    <xf numFmtId="0" fontId="35" fillId="0" borderId="0" xfId="0" applyFont="1" applyAlignment="1">
      <alignment horizontal="right" vertical="center" wrapText="1" readingOrder="2"/>
    </xf>
    <xf numFmtId="0" fontId="37" fillId="0" borderId="0" xfId="0" applyFont="1" applyAlignment="1">
      <alignment horizontal="right" vertical="center" wrapText="1" readingOrder="2"/>
    </xf>
    <xf numFmtId="0" fontId="10" fillId="0" borderId="0" xfId="0" applyFont="1" applyAlignment="1">
      <alignment horizontal="left" vertical="center" wrapText="1" readingOrder="1"/>
    </xf>
    <xf numFmtId="0" fontId="5" fillId="0" borderId="0" xfId="0" applyFont="1" applyAlignment="1">
      <alignment horizontal="right" vertical="center" readingOrder="2"/>
    </xf>
    <xf numFmtId="167" fontId="39" fillId="6" borderId="0" xfId="1" applyNumberFormat="1" applyFont="1" applyFill="1" applyBorder="1" applyAlignment="1">
      <alignment horizontal="left" vertical="center" indent="1"/>
    </xf>
    <xf numFmtId="167" fontId="10" fillId="7" borderId="0" xfId="1" applyNumberFormat="1" applyFont="1" applyFill="1" applyBorder="1" applyAlignment="1">
      <alignment horizontal="left" vertical="center" indent="1"/>
    </xf>
    <xf numFmtId="167" fontId="34" fillId="6" borderId="0" xfId="1" applyNumberFormat="1" applyFont="1" applyFill="1" applyBorder="1" applyAlignment="1">
      <alignment horizontal="left" vertical="center" indent="1"/>
    </xf>
    <xf numFmtId="164" fontId="5" fillId="0" borderId="0" xfId="0" applyNumberFormat="1" applyFont="1"/>
    <xf numFmtId="167" fontId="7" fillId="2" borderId="0" xfId="1" applyNumberFormat="1" applyFont="1" applyFill="1" applyBorder="1" applyAlignment="1">
      <alignment horizontal="center" vertical="center" wrapText="1"/>
    </xf>
    <xf numFmtId="0" fontId="7" fillId="0" borderId="0" xfId="0" applyFont="1" applyAlignment="1">
      <alignment horizontal="center" vertical="center" wrapText="1"/>
    </xf>
    <xf numFmtId="0" fontId="9" fillId="5" borderId="0" xfId="0" applyFont="1" applyFill="1" applyAlignment="1">
      <alignment horizontal="center" vertical="center"/>
    </xf>
    <xf numFmtId="0" fontId="9" fillId="0" borderId="0" xfId="0" applyFont="1" applyAlignment="1">
      <alignment horizontal="center" vertical="center"/>
    </xf>
    <xf numFmtId="0" fontId="40" fillId="0" borderId="0" xfId="4" quotePrefix="1" applyFont="1" applyFill="1" applyAlignment="1">
      <alignment horizontal="center" vertical="center"/>
    </xf>
    <xf numFmtId="49" fontId="41" fillId="0" borderId="0" xfId="3" applyFont="1" applyAlignment="1">
      <alignment horizontal="center" vertical="center" readingOrder="1"/>
    </xf>
    <xf numFmtId="0" fontId="41" fillId="0" borderId="0" xfId="18" applyFont="1" applyAlignment="1">
      <alignment horizontal="center" vertical="center"/>
    </xf>
    <xf numFmtId="0" fontId="29" fillId="0" borderId="0" xfId="18" applyFont="1" applyAlignment="1">
      <alignment horizontal="center" vertical="center"/>
    </xf>
    <xf numFmtId="0" fontId="5" fillId="0" borderId="0" xfId="18" applyFont="1" applyAlignment="1">
      <alignment horizontal="center" vertical="center"/>
    </xf>
    <xf numFmtId="49" fontId="29" fillId="0" borderId="0" xfId="3" applyFont="1" applyAlignment="1">
      <alignment horizontal="center" vertical="center" readingOrder="1"/>
    </xf>
    <xf numFmtId="0" fontId="5" fillId="0" borderId="0" xfId="0" applyFont="1" applyAlignment="1">
      <alignment horizontal="center" vertical="center"/>
    </xf>
    <xf numFmtId="0" fontId="13" fillId="0" borderId="0" xfId="4" applyFont="1" applyFill="1" applyAlignment="1">
      <alignment horizontal="center" vertical="center"/>
    </xf>
    <xf numFmtId="0" fontId="5" fillId="0" borderId="1" xfId="0" applyFont="1" applyBorder="1" applyAlignment="1">
      <alignment horizontal="center" vertical="center"/>
    </xf>
    <xf numFmtId="166" fontId="10" fillId="4" borderId="3" xfId="1" applyNumberFormat="1" applyFont="1" applyFill="1" applyBorder="1" applyAlignment="1">
      <alignment horizontal="left" vertical="center" indent="2" readingOrder="1"/>
    </xf>
    <xf numFmtId="166" fontId="10" fillId="4" borderId="3" xfId="1" applyNumberFormat="1" applyFont="1" applyFill="1" applyBorder="1" applyAlignment="1">
      <alignment horizontal="right" vertical="center" indent="1" readingOrder="1"/>
    </xf>
    <xf numFmtId="9" fontId="10" fillId="4" borderId="3" xfId="1" applyNumberFormat="1" applyFont="1" applyFill="1" applyBorder="1" applyAlignment="1">
      <alignment horizontal="right" vertical="center"/>
    </xf>
    <xf numFmtId="167" fontId="10" fillId="4" borderId="3" xfId="1" applyNumberFormat="1" applyFont="1" applyFill="1" applyBorder="1" applyAlignment="1">
      <alignment horizontal="left" vertical="center" indent="2" readingOrder="1"/>
    </xf>
    <xf numFmtId="167" fontId="10" fillId="4" borderId="3" xfId="1" applyNumberFormat="1" applyFont="1" applyFill="1" applyBorder="1" applyAlignment="1">
      <alignment horizontal="left" vertical="center" indent="1"/>
    </xf>
    <xf numFmtId="167" fontId="10" fillId="4" borderId="3" xfId="1" applyNumberFormat="1" applyFont="1" applyFill="1" applyBorder="1" applyAlignment="1">
      <alignment horizontal="right" vertical="center" indent="2" readingOrder="1"/>
    </xf>
    <xf numFmtId="166" fontId="10" fillId="4" borderId="3" xfId="15" applyNumberFormat="1" applyFont="1" applyFill="1" applyBorder="1" applyAlignment="1">
      <alignment horizontal="left" vertical="center" indent="2" readingOrder="1"/>
    </xf>
    <xf numFmtId="167" fontId="5" fillId="4" borderId="3" xfId="1" applyNumberFormat="1" applyFont="1" applyFill="1" applyBorder="1" applyAlignment="1">
      <alignment horizontal="center" vertical="center"/>
    </xf>
    <xf numFmtId="167" fontId="5" fillId="4" borderId="3" xfId="15" applyNumberFormat="1" applyFont="1" applyFill="1" applyBorder="1" applyAlignment="1">
      <alignment horizontal="right" vertical="center" indent="2" readingOrder="1"/>
    </xf>
    <xf numFmtId="0" fontId="10" fillId="4" borderId="3" xfId="1" applyNumberFormat="1" applyFont="1" applyFill="1" applyBorder="1" applyAlignment="1">
      <alignment horizontal="left" vertical="center" indent="2" readingOrder="1"/>
    </xf>
    <xf numFmtId="39" fontId="10" fillId="4" borderId="3" xfId="1" applyNumberFormat="1" applyFont="1" applyFill="1" applyBorder="1" applyAlignment="1">
      <alignment horizontal="right" vertical="center" indent="2"/>
    </xf>
    <xf numFmtId="4" fontId="10" fillId="4" borderId="3" xfId="1" applyNumberFormat="1" applyFont="1" applyFill="1" applyBorder="1" applyAlignment="1">
      <alignment horizontal="right" vertical="center" indent="1" readingOrder="1"/>
    </xf>
    <xf numFmtId="166" fontId="10" fillId="4" borderId="3" xfId="1" applyNumberFormat="1" applyFont="1" applyFill="1" applyBorder="1" applyAlignment="1">
      <alignment horizontal="right" vertical="center" indent="2" readingOrder="1"/>
    </xf>
    <xf numFmtId="0" fontId="43" fillId="0" borderId="0" xfId="18" applyFont="1"/>
    <xf numFmtId="0" fontId="32" fillId="0" borderId="0" xfId="4" applyFont="1" applyAlignment="1">
      <alignment horizontal="right"/>
    </xf>
    <xf numFmtId="171" fontId="43" fillId="0" borderId="0" xfId="18" applyNumberFormat="1" applyFont="1"/>
    <xf numFmtId="4" fontId="7" fillId="4" borderId="0" xfId="1" applyNumberFormat="1" applyFont="1" applyFill="1" applyBorder="1" applyAlignment="1">
      <alignment horizontal="right" vertical="center" indent="1" readingOrder="1"/>
    </xf>
    <xf numFmtId="49" fontId="24" fillId="0" borderId="0" xfId="3" applyFont="1" applyAlignment="1">
      <alignment horizontal="left" vertical="center" wrapText="1" readingOrder="1"/>
    </xf>
  </cellXfs>
  <cellStyles count="27">
    <cellStyle name="Comma" xfId="1" builtinId="3"/>
    <cellStyle name="Comma 2" xfId="15" xr:uid="{41943DD3-EA7B-4A00-9051-48930BB4C59B}"/>
    <cellStyle name="Comma 3" xfId="12" xr:uid="{00000000-0005-0000-0000-000036000000}"/>
    <cellStyle name="Hyperlink" xfId="4" builtinId="8"/>
    <cellStyle name="Hyperlink 2" xfId="14" xr:uid="{00000000-0005-0000-0000-000038000000}"/>
    <cellStyle name="Normal" xfId="0" builtinId="0"/>
    <cellStyle name="Normal 2" xfId="5" xr:uid="{0DEB374E-6047-4C28-B820-C44387829700}"/>
    <cellStyle name="Normal 2 2" xfId="10" xr:uid="{4F27FE63-2BFE-4340-A76F-1426DC67D79D}"/>
    <cellStyle name="Normal 3" xfId="7" xr:uid="{832C68F4-1702-406A-8956-8E035DB97DF8}"/>
    <cellStyle name="Normal 3 2" xfId="11" xr:uid="{0BF17A0E-5C57-494D-878F-80F68DE9C9EE}"/>
    <cellStyle name="Normal 4" xfId="13" xr:uid="{B13F795C-65D7-4AF5-A3B1-CC1EA42DB5F4}"/>
    <cellStyle name="Normal 4 2" xfId="16" xr:uid="{6F3FD46D-B1FE-4710-9B5B-FA79235A8FAF}"/>
    <cellStyle name="Normal 4 3" xfId="17" xr:uid="{DDB801DD-7A1B-4304-BE6C-BD830CB7396A}"/>
    <cellStyle name="Normal 5" xfId="8" xr:uid="{00000000-0005-0000-0000-000039000000}"/>
    <cellStyle name="Normal 5 2" xfId="19" xr:uid="{B4102AD9-0CC9-47FE-9B29-D07A5BC837B9}"/>
    <cellStyle name="Normal 5 3" xfId="22" xr:uid="{A881EA66-6F15-4917-A61B-4FE4ECBA322D}"/>
    <cellStyle name="Normal 6" xfId="18" xr:uid="{6CFCBD4B-4D01-4E1C-ABAE-3336915C40EF}"/>
    <cellStyle name="Normal 6 2" xfId="23" xr:uid="{9AF0DE52-9DC1-4841-9886-A2458BA0E042}"/>
    <cellStyle name="Normal 7" xfId="20" xr:uid="{25F38804-A789-4AC1-9FF6-8B7671872872}"/>
    <cellStyle name="Normal 7 2" xfId="24" xr:uid="{DA6DF5F2-CCEE-4368-8262-2DB4EE4ADFE7}"/>
    <cellStyle name="Normal 8" xfId="21" xr:uid="{15C98A15-DFD6-4A96-AB5A-593919F81663}"/>
    <cellStyle name="Normal 8 2" xfId="25" xr:uid="{57D4F1FF-E760-4D02-81B1-FADF684BCDAB}"/>
    <cellStyle name="Normal 9" xfId="26" xr:uid="{0210E5BF-C37D-41AE-811D-1D9C26EF3423}"/>
    <cellStyle name="Percent 2" xfId="9" xr:uid="{00000000-0005-0000-0000-00003F000000}"/>
    <cellStyle name="Table_Title" xfId="3" xr:uid="{CE1729EA-D5A5-4E65-9E8F-ACB554163265}"/>
    <cellStyle name="title 2" xfId="6" xr:uid="{DB5B1731-A090-4CD1-B9A2-BAB14B86DE76}"/>
    <cellStyle name="Total_Decimal" xfId="2" xr:uid="{E05DF3C4-B252-4FC4-9EA5-90FAC38ECF7B}"/>
  </cellStyles>
  <dxfs count="0"/>
  <tableStyles count="0" defaultTableStyle="TableStyleMedium2" defaultPivotStyle="PivotStyleLight16"/>
  <colors>
    <mruColors>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5</xdr:col>
      <xdr:colOff>100445</xdr:colOff>
      <xdr:row>0</xdr:row>
      <xdr:rowOff>89929</xdr:rowOff>
    </xdr:from>
    <xdr:to>
      <xdr:col>9</xdr:col>
      <xdr:colOff>56471</xdr:colOff>
      <xdr:row>4</xdr:row>
      <xdr:rowOff>68448</xdr:rowOff>
    </xdr:to>
    <xdr:pic>
      <xdr:nvPicPr>
        <xdr:cNvPr id="4" name="Picture 3" descr="مركز الإحصاء – أبوظبي مجموعة الأدوات الإعلامية">
          <a:extLst>
            <a:ext uri="{FF2B5EF4-FFF2-40B4-BE49-F238E27FC236}">
              <a16:creationId xmlns:a16="http://schemas.microsoft.com/office/drawing/2014/main" id="{ABD1E80C-5495-4888-A3FC-31E70AC67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84081" y="89929"/>
          <a:ext cx="2207390" cy="11010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285750</xdr:colOff>
      <xdr:row>2</xdr:row>
      <xdr:rowOff>112568</xdr:rowOff>
    </xdr:from>
    <xdr:to>
      <xdr:col>0</xdr:col>
      <xdr:colOff>2240165</xdr:colOff>
      <xdr:row>2</xdr:row>
      <xdr:rowOff>628304</xdr:rowOff>
    </xdr:to>
    <xdr:pic>
      <xdr:nvPicPr>
        <xdr:cNvPr id="5" name="Picture 4" descr="A black background with white text&#10;&#10;Description automatically generated">
          <a:extLst>
            <a:ext uri="{FF2B5EF4-FFF2-40B4-BE49-F238E27FC236}">
              <a16:creationId xmlns:a16="http://schemas.microsoft.com/office/drawing/2014/main" id="{AC234015-16B7-4766-8FF2-D900CF31387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0" y="406977"/>
          <a:ext cx="1956955" cy="519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1</xdr:row>
      <xdr:rowOff>19050</xdr:rowOff>
    </xdr:from>
    <xdr:to>
      <xdr:col>0</xdr:col>
      <xdr:colOff>1856967</xdr:colOff>
      <xdr:row>3</xdr:row>
      <xdr:rowOff>66675</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95250" y="161925"/>
          <a:ext cx="1761717" cy="6477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237873</xdr:colOff>
      <xdr:row>1</xdr:row>
      <xdr:rowOff>49493</xdr:rowOff>
    </xdr:from>
    <xdr:to>
      <xdr:col>1</xdr:col>
      <xdr:colOff>11580</xdr:colOff>
      <xdr:row>3</xdr:row>
      <xdr:rowOff>139887</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237873" y="192368"/>
          <a:ext cx="1945407" cy="69046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2.bin"/><Relationship Id="rId1" Type="http://schemas.openxmlformats.org/officeDocument/2006/relationships/hyperlink" Target="https://www.scad.gov.ae/MethodologyDocumentLib/Foreign%20Trade%20Statistics%20Methodology.pdf"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Y125"/>
  <sheetViews>
    <sheetView showGridLines="0" zoomScale="115" zoomScaleNormal="115" workbookViewId="0">
      <selection activeCell="D24" sqref="D24"/>
    </sheetView>
  </sheetViews>
  <sheetFormatPr defaultColWidth="7.5546875" defaultRowHeight="10.199999999999999"/>
  <cols>
    <col min="1" max="1" width="35.44140625" style="3" customWidth="1"/>
    <col min="2" max="2" width="58.5546875" style="3" customWidth="1"/>
    <col min="3" max="4" width="10.5546875" style="141" customWidth="1"/>
    <col min="5" max="5" width="55.109375" style="3" customWidth="1"/>
    <col min="6" max="6" width="7.5546875" style="3"/>
    <col min="7" max="7" width="9.88671875" style="3" bestFit="1" customWidth="1"/>
    <col min="8" max="8" width="8.5546875" style="3" customWidth="1"/>
    <col min="9" max="9" width="7.5546875" style="3"/>
    <col min="10" max="10" width="8.5546875" style="3" customWidth="1"/>
    <col min="11" max="11" width="9.5546875" style="3" customWidth="1"/>
    <col min="12" max="16384" width="7.5546875" style="3"/>
  </cols>
  <sheetData>
    <row r="1" spans="1:675">
      <c r="A1" s="5"/>
    </row>
    <row r="2" spans="1:675">
      <c r="A2" s="5"/>
      <c r="B2" s="17"/>
      <c r="C2" s="133"/>
      <c r="D2" s="133"/>
      <c r="E2" s="17"/>
    </row>
    <row r="3" spans="1:675" ht="54" customHeight="1">
      <c r="A3" s="5"/>
      <c r="B3" s="51" t="s">
        <v>210</v>
      </c>
      <c r="C3" s="133"/>
      <c r="D3" s="133"/>
      <c r="E3" s="52" t="s">
        <v>192</v>
      </c>
    </row>
    <row r="4" spans="1:675">
      <c r="A4" s="5"/>
      <c r="B4" s="17"/>
      <c r="C4" s="133"/>
      <c r="D4" s="133"/>
      <c r="E4" s="17"/>
    </row>
    <row r="5" spans="1:675">
      <c r="A5" s="5"/>
      <c r="B5" s="18"/>
      <c r="C5" s="134"/>
      <c r="D5" s="134"/>
      <c r="E5" s="18"/>
    </row>
    <row r="6" spans="1:675">
      <c r="A6" s="5"/>
      <c r="C6" s="142" t="s">
        <v>0</v>
      </c>
      <c r="D6" s="142" t="s">
        <v>188</v>
      </c>
    </row>
    <row r="7" spans="1:675">
      <c r="A7" s="5"/>
      <c r="C7" s="142" t="s">
        <v>1</v>
      </c>
      <c r="D7" s="142" t="s">
        <v>138</v>
      </c>
    </row>
    <row r="8" spans="1:675" s="19" customFormat="1">
      <c r="A8" s="2"/>
      <c r="B8" s="2"/>
      <c r="C8" s="143"/>
      <c r="D8" s="143"/>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row>
    <row r="9" spans="1:675" ht="22.5" customHeight="1">
      <c r="B9" s="78" t="s">
        <v>2</v>
      </c>
      <c r="C9" s="132" t="s">
        <v>3</v>
      </c>
      <c r="D9" s="132" t="s">
        <v>189</v>
      </c>
      <c r="E9" s="29" t="s">
        <v>4</v>
      </c>
      <c r="F9" s="20"/>
      <c r="G9" s="20"/>
    </row>
    <row r="10" spans="1:675" ht="14.4" customHeight="1">
      <c r="A10" s="21"/>
      <c r="C10" s="132"/>
      <c r="D10" s="132"/>
      <c r="F10" s="20"/>
      <c r="G10" s="20"/>
    </row>
    <row r="11" spans="1:675" ht="15" customHeight="1">
      <c r="A11" s="21"/>
      <c r="B11" s="79" t="s">
        <v>211</v>
      </c>
      <c r="C11" s="135" t="s">
        <v>5</v>
      </c>
      <c r="D11" s="135" t="s">
        <v>178</v>
      </c>
      <c r="E11" s="80" t="s">
        <v>193</v>
      </c>
    </row>
    <row r="12" spans="1:675" ht="15" customHeight="1">
      <c r="A12" s="21"/>
      <c r="B12" s="79" t="s">
        <v>212</v>
      </c>
      <c r="C12" s="135" t="s">
        <v>6</v>
      </c>
      <c r="D12" s="135" t="s">
        <v>179</v>
      </c>
      <c r="E12" s="80" t="s">
        <v>194</v>
      </c>
    </row>
    <row r="13" spans="1:675" ht="15" customHeight="1">
      <c r="A13" s="21"/>
      <c r="B13" s="79" t="s">
        <v>213</v>
      </c>
      <c r="C13" s="135" t="s">
        <v>7</v>
      </c>
      <c r="D13" s="135" t="s">
        <v>180</v>
      </c>
      <c r="E13" s="80" t="s">
        <v>195</v>
      </c>
    </row>
    <row r="14" spans="1:675" ht="15" customHeight="1">
      <c r="A14" s="21"/>
      <c r="B14" s="79" t="s">
        <v>214</v>
      </c>
      <c r="C14" s="135" t="s">
        <v>8</v>
      </c>
      <c r="D14" s="135" t="s">
        <v>181</v>
      </c>
      <c r="E14" s="80" t="s">
        <v>196</v>
      </c>
    </row>
    <row r="15" spans="1:675" ht="15" customHeight="1">
      <c r="A15" s="21"/>
      <c r="B15" s="79" t="s">
        <v>215</v>
      </c>
      <c r="C15" s="135" t="s">
        <v>9</v>
      </c>
      <c r="D15" s="135" t="s">
        <v>182</v>
      </c>
      <c r="E15" s="80" t="s">
        <v>197</v>
      </c>
    </row>
    <row r="16" spans="1:675" ht="15" customHeight="1">
      <c r="A16" s="21"/>
      <c r="B16" s="79" t="s">
        <v>216</v>
      </c>
      <c r="C16" s="135" t="s">
        <v>10</v>
      </c>
      <c r="D16" s="135" t="s">
        <v>183</v>
      </c>
      <c r="E16" s="80" t="s">
        <v>198</v>
      </c>
    </row>
    <row r="17" spans="1:5" ht="15" customHeight="1">
      <c r="A17" s="21"/>
      <c r="B17" s="79" t="s">
        <v>217</v>
      </c>
      <c r="C17" s="135" t="s">
        <v>11</v>
      </c>
      <c r="D17" s="135" t="s">
        <v>184</v>
      </c>
      <c r="E17" s="80" t="s">
        <v>199</v>
      </c>
    </row>
    <row r="18" spans="1:5" ht="15" customHeight="1">
      <c r="A18" s="21"/>
      <c r="B18" s="79" t="s">
        <v>218</v>
      </c>
      <c r="C18" s="135" t="s">
        <v>12</v>
      </c>
      <c r="D18" s="135" t="s">
        <v>185</v>
      </c>
      <c r="E18" s="80" t="s">
        <v>200</v>
      </c>
    </row>
    <row r="19" spans="1:5" ht="15" customHeight="1">
      <c r="A19" s="21"/>
      <c r="B19" s="79" t="s">
        <v>219</v>
      </c>
      <c r="C19" s="135" t="s">
        <v>31</v>
      </c>
      <c r="D19" s="135" t="s">
        <v>186</v>
      </c>
      <c r="E19" s="80" t="s">
        <v>201</v>
      </c>
    </row>
    <row r="20" spans="1:5" ht="15" customHeight="1">
      <c r="A20" s="21"/>
      <c r="B20" s="79" t="s">
        <v>220</v>
      </c>
      <c r="C20" s="135" t="s">
        <v>32</v>
      </c>
      <c r="D20" s="135" t="s">
        <v>187</v>
      </c>
      <c r="E20" s="80" t="s">
        <v>202</v>
      </c>
    </row>
    <row r="21" spans="1:5" ht="12">
      <c r="A21" s="21"/>
      <c r="C21" s="136"/>
      <c r="D21" s="136"/>
    </row>
    <row r="22" spans="1:5" ht="12">
      <c r="A22" s="21"/>
      <c r="C22" s="137"/>
      <c r="D22" s="137"/>
    </row>
    <row r="23" spans="1:5" ht="13.8">
      <c r="A23" s="21"/>
      <c r="C23" s="138"/>
      <c r="D23" s="138"/>
    </row>
    <row r="24" spans="1:5">
      <c r="A24" s="21"/>
      <c r="C24" s="139"/>
      <c r="D24" s="139"/>
    </row>
    <row r="25" spans="1:5" ht="13.8">
      <c r="A25" s="21"/>
      <c r="C25" s="140"/>
      <c r="D25" s="140"/>
    </row>
    <row r="26" spans="1:5">
      <c r="A26" s="21"/>
    </row>
    <row r="27" spans="1:5">
      <c r="A27" s="21"/>
    </row>
    <row r="28" spans="1:5">
      <c r="A28" s="21"/>
    </row>
    <row r="29" spans="1:5">
      <c r="A29" s="21"/>
    </row>
    <row r="30" spans="1:5">
      <c r="A30" s="21"/>
    </row>
    <row r="31" spans="1:5">
      <c r="A31" s="21"/>
    </row>
    <row r="32" spans="1:5">
      <c r="A32" s="21"/>
    </row>
    <row r="33" spans="1:1">
      <c r="A33" s="21"/>
    </row>
    <row r="34" spans="1:1">
      <c r="A34" s="21"/>
    </row>
    <row r="35" spans="1:1">
      <c r="A35" s="21"/>
    </row>
    <row r="36" spans="1:1">
      <c r="A36" s="21"/>
    </row>
    <row r="37" spans="1:1">
      <c r="A37" s="21"/>
    </row>
    <row r="38" spans="1:1">
      <c r="A38" s="21"/>
    </row>
    <row r="39" spans="1:1">
      <c r="A39" s="21"/>
    </row>
    <row r="40" spans="1:1">
      <c r="A40" s="21"/>
    </row>
    <row r="41" spans="1:1">
      <c r="A41" s="21"/>
    </row>
    <row r="42" spans="1:1">
      <c r="A42" s="21"/>
    </row>
    <row r="43" spans="1:1">
      <c r="A43" s="21"/>
    </row>
    <row r="44" spans="1:1">
      <c r="A44" s="21"/>
    </row>
    <row r="45" spans="1:1">
      <c r="A45" s="21"/>
    </row>
    <row r="46" spans="1:1">
      <c r="A46" s="21"/>
    </row>
    <row r="47" spans="1:1">
      <c r="A47" s="21"/>
    </row>
    <row r="48" spans="1:1">
      <c r="A48" s="21"/>
    </row>
    <row r="49" spans="1:1">
      <c r="A49" s="21"/>
    </row>
    <row r="50" spans="1:1">
      <c r="A50" s="21"/>
    </row>
    <row r="51" spans="1:1">
      <c r="A51" s="21"/>
    </row>
    <row r="52" spans="1:1">
      <c r="A52" s="21"/>
    </row>
    <row r="53" spans="1:1">
      <c r="A53" s="21"/>
    </row>
    <row r="54" spans="1:1">
      <c r="A54" s="21"/>
    </row>
    <row r="55" spans="1:1">
      <c r="A55" s="21"/>
    </row>
    <row r="56" spans="1:1">
      <c r="A56" s="21"/>
    </row>
    <row r="57" spans="1:1">
      <c r="A57" s="21"/>
    </row>
    <row r="58" spans="1:1">
      <c r="A58" s="21"/>
    </row>
    <row r="59" spans="1:1">
      <c r="A59" s="21"/>
    </row>
    <row r="60" spans="1:1">
      <c r="A60" s="21"/>
    </row>
    <row r="61" spans="1:1">
      <c r="A61" s="21"/>
    </row>
    <row r="62" spans="1:1">
      <c r="A62" s="21"/>
    </row>
    <row r="63" spans="1:1">
      <c r="A63" s="21"/>
    </row>
    <row r="64" spans="1:1">
      <c r="A64" s="21"/>
    </row>
    <row r="65" spans="1:1">
      <c r="A65" s="21"/>
    </row>
    <row r="66" spans="1:1">
      <c r="A66" s="21"/>
    </row>
    <row r="67" spans="1:1">
      <c r="A67" s="21"/>
    </row>
    <row r="68" spans="1:1">
      <c r="A68" s="21"/>
    </row>
    <row r="69" spans="1:1">
      <c r="A69" s="21"/>
    </row>
    <row r="70" spans="1:1">
      <c r="A70" s="21"/>
    </row>
    <row r="71" spans="1:1">
      <c r="A71" s="21"/>
    </row>
    <row r="72" spans="1:1">
      <c r="A72" s="21"/>
    </row>
    <row r="73" spans="1:1">
      <c r="A73" s="21"/>
    </row>
    <row r="74" spans="1:1">
      <c r="A74" s="21"/>
    </row>
    <row r="75" spans="1:1">
      <c r="A75" s="21"/>
    </row>
    <row r="76" spans="1:1">
      <c r="A76" s="21"/>
    </row>
    <row r="77" spans="1:1">
      <c r="A77" s="21"/>
    </row>
    <row r="78" spans="1:1">
      <c r="A78" s="21"/>
    </row>
    <row r="79" spans="1:1">
      <c r="A79" s="21"/>
    </row>
    <row r="80" spans="1:1">
      <c r="A80" s="21"/>
    </row>
    <row r="81" spans="1:1">
      <c r="A81" s="21"/>
    </row>
    <row r="82" spans="1:1">
      <c r="A82" s="21"/>
    </row>
    <row r="83" spans="1:1">
      <c r="A83" s="21"/>
    </row>
    <row r="84" spans="1:1">
      <c r="A84" s="21"/>
    </row>
    <row r="85" spans="1:1">
      <c r="A85" s="21"/>
    </row>
    <row r="86" spans="1:1">
      <c r="A86" s="21"/>
    </row>
    <row r="87" spans="1:1">
      <c r="A87" s="21"/>
    </row>
    <row r="88" spans="1:1">
      <c r="A88" s="21"/>
    </row>
    <row r="89" spans="1:1">
      <c r="A89" s="21"/>
    </row>
    <row r="90" spans="1:1">
      <c r="A90" s="21"/>
    </row>
    <row r="91" spans="1:1">
      <c r="A91" s="21"/>
    </row>
    <row r="92" spans="1:1">
      <c r="A92" s="21"/>
    </row>
    <row r="93" spans="1:1">
      <c r="A93" s="21"/>
    </row>
    <row r="94" spans="1:1">
      <c r="A94" s="21"/>
    </row>
    <row r="95" spans="1:1">
      <c r="A95" s="21"/>
    </row>
    <row r="96" spans="1:1">
      <c r="A96" s="21"/>
    </row>
    <row r="97" spans="1:1">
      <c r="A97" s="21"/>
    </row>
    <row r="98" spans="1:1">
      <c r="A98" s="21"/>
    </row>
    <row r="99" spans="1:1">
      <c r="A99" s="21"/>
    </row>
    <row r="100" spans="1:1">
      <c r="A100" s="21"/>
    </row>
    <row r="101" spans="1:1">
      <c r="A101" s="21"/>
    </row>
    <row r="102" spans="1:1">
      <c r="A102" s="21"/>
    </row>
    <row r="103" spans="1:1">
      <c r="A103" s="21"/>
    </row>
    <row r="104" spans="1:1">
      <c r="A104" s="21"/>
    </row>
    <row r="105" spans="1:1">
      <c r="A105" s="21"/>
    </row>
    <row r="106" spans="1:1">
      <c r="A106" s="21"/>
    </row>
    <row r="107" spans="1:1">
      <c r="A107" s="21"/>
    </row>
    <row r="108" spans="1:1">
      <c r="A108" s="21"/>
    </row>
    <row r="109" spans="1:1">
      <c r="A109" s="21"/>
    </row>
    <row r="110" spans="1:1">
      <c r="A110" s="21"/>
    </row>
    <row r="111" spans="1:1">
      <c r="A111" s="21"/>
    </row>
    <row r="112" spans="1:1">
      <c r="A112" s="21"/>
    </row>
    <row r="113" spans="1:1">
      <c r="A113" s="21"/>
    </row>
    <row r="114" spans="1:1">
      <c r="A114" s="21"/>
    </row>
    <row r="115" spans="1:1">
      <c r="A115" s="21"/>
    </row>
    <row r="116" spans="1:1">
      <c r="A116" s="21"/>
    </row>
    <row r="117" spans="1:1">
      <c r="A117" s="21"/>
    </row>
    <row r="118" spans="1:1">
      <c r="A118" s="21"/>
    </row>
    <row r="119" spans="1:1">
      <c r="A119" s="21"/>
    </row>
    <row r="120" spans="1:1">
      <c r="A120" s="21"/>
    </row>
    <row r="121" spans="1:1">
      <c r="A121" s="21"/>
    </row>
    <row r="122" spans="1:1">
      <c r="A122" s="21"/>
    </row>
    <row r="123" spans="1:1">
      <c r="A123" s="21"/>
    </row>
    <row r="124" spans="1:1">
      <c r="A124" s="21"/>
    </row>
    <row r="125" spans="1:1">
      <c r="A125" s="21"/>
    </row>
  </sheetData>
  <phoneticPr fontId="6" type="noConversion"/>
  <hyperlinks>
    <hyperlink ref="C11" location="'Table 1'!A1" display="Table 1" xr:uid="{B9D1DDB6-5498-48FB-B9CC-E8B19E5C4309}"/>
    <hyperlink ref="C12" location="'Table 2'!A1" display="Table 2" xr:uid="{AC290B84-6541-4F48-A67D-F1D6FCFA7FDE}"/>
    <hyperlink ref="C13" location="'Table 3'!A1" display="'Table 3'!A1" xr:uid="{AE2879E3-4BA8-4F4B-BF28-F0253AE752E9}"/>
    <hyperlink ref="C14" location="'Table 4'!A1" display="'Table 4" xr:uid="{342C251C-F71D-4FF2-A75F-76DFB1054411}"/>
    <hyperlink ref="C15" location="'Table 5'!A1" display="'Table 5" xr:uid="{10D5B2C4-C2C3-493C-8412-79E20359B7E1}"/>
    <hyperlink ref="C16" location="'Table 6'!A1" display="'Table 6" xr:uid="{AF63D2C0-5C3C-4394-8778-0254F1421444}"/>
    <hyperlink ref="C17" location="'Table 7'!A1" display="'Table 7" xr:uid="{B0BDF9E2-2A4B-434F-A6F0-F99EE26BFC4D}"/>
    <hyperlink ref="C18" location="'Table 8'!A1" display="Table 8" xr:uid="{502E882A-5FC2-4ED3-9162-E968501DC99C}"/>
    <hyperlink ref="C19" location="'Table 9'!A1" display="'Table 9" xr:uid="{19406201-28F5-4CDD-9745-E04A973FABE2}"/>
    <hyperlink ref="C20" location="'Table 10'!A1" display="'Table 10" xr:uid="{B3C519A4-E024-44F3-AE95-DCD10A2FD88E}"/>
    <hyperlink ref="C7" location="Enquiries!A1" display="Enquiries" xr:uid="{8C608CA0-198B-401E-B4DD-17850DB6F742}"/>
    <hyperlink ref="C6" location="Metadata!A1" display="Metadata" xr:uid="{44332BCB-4E36-4FB5-9C5C-763653C21494}"/>
    <hyperlink ref="D11" location="'Table 1'!A1" display="جدول 1" xr:uid="{BC31A427-854B-4F56-93B2-CA13438282A8}"/>
    <hyperlink ref="C11:D11" location="'Table 1'!A1" display="Table 1" xr:uid="{07CCB3FE-0C49-4ECE-B163-34F324EBE396}"/>
    <hyperlink ref="C12:D12" location="'Table 2'!A1" display="Table 2" xr:uid="{0D5DACB2-F81C-4FDF-AA57-9E2F47DDD470}"/>
    <hyperlink ref="C13:D13" location="'Table 3'!A1" display="Table 3" xr:uid="{96C4A14A-CC31-49A3-BEA6-D6B7FA941D09}"/>
    <hyperlink ref="C14:D14" location="'Table 4'!A1" display="Table 4" xr:uid="{C53FFAB4-F646-457C-AACE-8A741176A289}"/>
    <hyperlink ref="C15:D15" location="'Table 5'!A1" display="Table 5" xr:uid="{24BBD007-F433-4B81-8AFD-07A03AF14CF2}"/>
    <hyperlink ref="C16:D16" location="'Table 6'!A1" display="Table 6" xr:uid="{B23B0704-B27C-4E74-A5ED-05DF97A53B80}"/>
    <hyperlink ref="C17:D17" location="'Table 7'!A1" display="Table 7" xr:uid="{539CFE19-3E32-44D1-B55C-4D336EDADC6D}"/>
    <hyperlink ref="C18:D18" location="'Table 8'!A1" display="Table 8" xr:uid="{A36B1421-969D-403C-9218-5DEC62B42E52}"/>
    <hyperlink ref="C19:D19" location="'Table 9'!A1" display="Table 9" xr:uid="{72AAEF5D-3C10-4FBF-92CF-D4F3CCDF8C08}"/>
    <hyperlink ref="C20:D20" location="'Table 10'!A1" display="Table 10" xr:uid="{E93FA878-6351-4C35-BCC2-BD9626EF37B0}"/>
    <hyperlink ref="D6" location="Metadata!A1" display="البيانات الوصفية" xr:uid="{3C7D0E4F-7A10-4BC2-87F7-9FB4F357F723}"/>
    <hyperlink ref="D7" location="Enquiries!A1" display="الاستفسارات" xr:uid="{7AF5A960-E3CD-4F9F-87B4-8D043E6FD0A8}"/>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5C4B9-98D8-42CB-B7E3-A841BDCE884C}">
  <dimension ref="A1:D51"/>
  <sheetViews>
    <sheetView showGridLines="0" zoomScaleNormal="100" workbookViewId="0">
      <selection activeCell="C50" sqref="C50"/>
    </sheetView>
  </sheetViews>
  <sheetFormatPr defaultColWidth="8.5546875" defaultRowHeight="10.199999999999999"/>
  <cols>
    <col min="1" max="1" width="8.88671875" style="5" customWidth="1"/>
    <col min="2" max="2" width="40.88671875" style="5" customWidth="1"/>
    <col min="3" max="3" width="20.5546875" style="5" customWidth="1"/>
    <col min="4" max="4" width="44" style="5" customWidth="1"/>
    <col min="5" max="16384" width="8.5546875" style="5"/>
  </cols>
  <sheetData>
    <row r="1" spans="1:4" ht="11.4" customHeight="1"/>
    <row r="2" spans="1:4" s="66" customFormat="1" ht="36" customHeight="1">
      <c r="A2" s="54"/>
      <c r="B2" s="54" t="s">
        <v>219</v>
      </c>
      <c r="C2" s="54"/>
      <c r="D2" s="53" t="s">
        <v>201</v>
      </c>
    </row>
    <row r="3" spans="1:4" ht="14.25" customHeight="1">
      <c r="A3" s="30"/>
      <c r="B3" s="30" t="s">
        <v>13</v>
      </c>
      <c r="D3" s="5" t="s">
        <v>59</v>
      </c>
    </row>
    <row r="4" spans="1:4">
      <c r="B4" s="14" t="s">
        <v>38</v>
      </c>
      <c r="C4" s="96" t="s">
        <v>203</v>
      </c>
      <c r="D4" s="9" t="s">
        <v>71</v>
      </c>
    </row>
    <row r="5" spans="1:4" ht="12.75" customHeight="1">
      <c r="B5" s="14"/>
      <c r="C5" s="96">
        <v>45870</v>
      </c>
      <c r="D5" s="9"/>
    </row>
    <row r="6" spans="1:4" ht="13.5" customHeight="1">
      <c r="B6" s="10" t="s">
        <v>21</v>
      </c>
      <c r="C6" s="101">
        <f>SUM(C33,C20,C7)</f>
        <v>35149.302498999998</v>
      </c>
      <c r="D6" s="37" t="s">
        <v>75</v>
      </c>
    </row>
    <row r="7" spans="1:4" ht="13.5" customHeight="1">
      <c r="B7" s="105" t="s">
        <v>17</v>
      </c>
      <c r="C7" s="109">
        <f>SUM(C8:C19)</f>
        <v>15362.353574000001</v>
      </c>
      <c r="D7" s="107" t="s">
        <v>64</v>
      </c>
    </row>
    <row r="8" spans="1:4" ht="13.5" customHeight="1">
      <c r="B8" s="12" t="s">
        <v>232</v>
      </c>
      <c r="C8" s="102">
        <v>5899.377649</v>
      </c>
      <c r="D8" s="39" t="s">
        <v>99</v>
      </c>
    </row>
    <row r="9" spans="1:4" ht="13.5" customHeight="1">
      <c r="B9" s="11" t="s">
        <v>233</v>
      </c>
      <c r="C9" s="103">
        <v>3656.6273510000001</v>
      </c>
      <c r="D9" s="38" t="s">
        <v>96</v>
      </c>
    </row>
    <row r="10" spans="1:4" ht="13.5" customHeight="1">
      <c r="B10" s="12" t="s">
        <v>234</v>
      </c>
      <c r="C10" s="102">
        <v>3608.2687500000002</v>
      </c>
      <c r="D10" s="39" t="s">
        <v>97</v>
      </c>
    </row>
    <row r="11" spans="1:4" ht="13.5" customHeight="1">
      <c r="B11" s="11" t="s">
        <v>235</v>
      </c>
      <c r="C11" s="103">
        <v>929.46063200000003</v>
      </c>
      <c r="D11" s="38" t="s">
        <v>98</v>
      </c>
    </row>
    <row r="12" spans="1:4" ht="13.5" customHeight="1">
      <c r="B12" s="12" t="s">
        <v>236</v>
      </c>
      <c r="C12" s="102">
        <v>373.03942799999999</v>
      </c>
      <c r="D12" s="39" t="s">
        <v>100</v>
      </c>
    </row>
    <row r="13" spans="1:4" ht="13.5" customHeight="1">
      <c r="B13" s="11" t="s">
        <v>237</v>
      </c>
      <c r="C13" s="103">
        <v>337.61715199999998</v>
      </c>
      <c r="D13" s="38" t="s">
        <v>101</v>
      </c>
    </row>
    <row r="14" spans="1:4" ht="13.5" customHeight="1">
      <c r="B14" s="12" t="s">
        <v>238</v>
      </c>
      <c r="C14" s="102">
        <v>235.25709699999999</v>
      </c>
      <c r="D14" s="39" t="s">
        <v>104</v>
      </c>
    </row>
    <row r="15" spans="1:4" ht="13.5" customHeight="1">
      <c r="B15" s="11" t="s">
        <v>239</v>
      </c>
      <c r="C15" s="103">
        <v>129.15354400000001</v>
      </c>
      <c r="D15" s="38" t="s">
        <v>102</v>
      </c>
    </row>
    <row r="16" spans="1:4" ht="13.5" customHeight="1">
      <c r="B16" s="12" t="s">
        <v>240</v>
      </c>
      <c r="C16" s="102">
        <v>42.271194999999999</v>
      </c>
      <c r="D16" s="39" t="s">
        <v>103</v>
      </c>
    </row>
    <row r="17" spans="2:4" ht="13.5" customHeight="1">
      <c r="B17" s="11" t="s">
        <v>241</v>
      </c>
      <c r="C17" s="103">
        <v>6.3492040000000003</v>
      </c>
      <c r="D17" s="38" t="s">
        <v>105</v>
      </c>
    </row>
    <row r="18" spans="2:4" ht="13.5" customHeight="1">
      <c r="B18" s="12" t="s">
        <v>242</v>
      </c>
      <c r="C18" s="102">
        <v>5.455247</v>
      </c>
      <c r="D18" s="39" t="s">
        <v>80</v>
      </c>
    </row>
    <row r="19" spans="2:4" ht="13.5" customHeight="1">
      <c r="B19" s="11" t="s">
        <v>223</v>
      </c>
      <c r="C19" s="103">
        <v>139.476325</v>
      </c>
      <c r="D19" s="38" t="s">
        <v>159</v>
      </c>
    </row>
    <row r="20" spans="2:4" ht="13.5" customHeight="1">
      <c r="B20" s="106" t="s">
        <v>129</v>
      </c>
      <c r="C20" s="104">
        <f>SUM(C21:C32)</f>
        <v>4754.4674430000005</v>
      </c>
      <c r="D20" s="108" t="s">
        <v>65</v>
      </c>
    </row>
    <row r="21" spans="2:4" ht="13.5" customHeight="1">
      <c r="B21" s="11" t="s">
        <v>233</v>
      </c>
      <c r="C21" s="110">
        <v>3502.3437050000002</v>
      </c>
      <c r="D21" s="38" t="s">
        <v>96</v>
      </c>
    </row>
    <row r="22" spans="2:4" ht="13.5" customHeight="1">
      <c r="B22" s="12" t="s">
        <v>240</v>
      </c>
      <c r="C22" s="111">
        <v>233.48513399999999</v>
      </c>
      <c r="D22" s="39" t="s">
        <v>103</v>
      </c>
    </row>
    <row r="23" spans="2:4" ht="13.5" customHeight="1">
      <c r="B23" s="11" t="s">
        <v>234</v>
      </c>
      <c r="C23" s="110">
        <v>150.93444099999999</v>
      </c>
      <c r="D23" s="38" t="s">
        <v>97</v>
      </c>
    </row>
    <row r="24" spans="2:4" ht="13.5" customHeight="1">
      <c r="B24" s="12" t="s">
        <v>237</v>
      </c>
      <c r="C24" s="111">
        <v>149.730208</v>
      </c>
      <c r="D24" s="39" t="s">
        <v>101</v>
      </c>
    </row>
    <row r="25" spans="2:4" ht="13.5" customHeight="1">
      <c r="B25" s="11" t="s">
        <v>236</v>
      </c>
      <c r="C25" s="110">
        <v>37.516931</v>
      </c>
      <c r="D25" s="38" t="s">
        <v>100</v>
      </c>
    </row>
    <row r="26" spans="2:4" ht="13.5" customHeight="1">
      <c r="B26" s="12" t="s">
        <v>235</v>
      </c>
      <c r="C26" s="111">
        <v>19.161830999999999</v>
      </c>
      <c r="D26" s="39" t="s">
        <v>98</v>
      </c>
    </row>
    <row r="27" spans="2:4" ht="13.5" customHeight="1">
      <c r="B27" s="11" t="s">
        <v>239</v>
      </c>
      <c r="C27" s="110">
        <v>17.490984000000001</v>
      </c>
      <c r="D27" s="38" t="s">
        <v>102</v>
      </c>
    </row>
    <row r="28" spans="2:4" ht="13.5" customHeight="1">
      <c r="B28" s="12" t="s">
        <v>238</v>
      </c>
      <c r="C28" s="111">
        <v>1.3864620000000001</v>
      </c>
      <c r="D28" s="39" t="s">
        <v>104</v>
      </c>
    </row>
    <row r="29" spans="2:4" ht="13.5" customHeight="1">
      <c r="B29" s="11" t="s">
        <v>241</v>
      </c>
      <c r="C29" s="110">
        <v>0.14168700000000001</v>
      </c>
      <c r="D29" s="38" t="s">
        <v>105</v>
      </c>
    </row>
    <row r="30" spans="2:4" ht="13.5" customHeight="1">
      <c r="B30" s="12" t="s">
        <v>232</v>
      </c>
      <c r="C30" s="111">
        <v>5.6849999999999998E-2</v>
      </c>
      <c r="D30" s="39" t="s">
        <v>99</v>
      </c>
    </row>
    <row r="31" spans="2:4" ht="13.5" customHeight="1">
      <c r="B31" s="11" t="s">
        <v>242</v>
      </c>
      <c r="C31" s="110">
        <v>3.5402999999999997E-2</v>
      </c>
      <c r="D31" s="38" t="s">
        <v>80</v>
      </c>
    </row>
    <row r="32" spans="2:4" ht="13.5" customHeight="1">
      <c r="B32" s="12" t="s">
        <v>228</v>
      </c>
      <c r="C32" s="111">
        <v>642.183807</v>
      </c>
      <c r="D32" s="39" t="s">
        <v>39</v>
      </c>
    </row>
    <row r="33" spans="2:4" ht="13.5" customHeight="1">
      <c r="B33" s="105" t="s">
        <v>63</v>
      </c>
      <c r="C33" s="160">
        <f>SUM(C34:C45)</f>
        <v>15032.481481999999</v>
      </c>
      <c r="D33" s="107" t="s">
        <v>66</v>
      </c>
    </row>
    <row r="34" spans="2:4" ht="13.5" customHeight="1">
      <c r="B34" s="12" t="s">
        <v>234</v>
      </c>
      <c r="C34" s="102">
        <v>4787.1847479999997</v>
      </c>
      <c r="D34" s="39" t="s">
        <v>97</v>
      </c>
    </row>
    <row r="35" spans="2:4" ht="13.5" customHeight="1">
      <c r="B35" s="11" t="s">
        <v>236</v>
      </c>
      <c r="C35" s="103">
        <v>2669.8145039999999</v>
      </c>
      <c r="D35" s="38" t="s">
        <v>100</v>
      </c>
    </row>
    <row r="36" spans="2:4" ht="13.5" customHeight="1">
      <c r="B36" s="12" t="s">
        <v>233</v>
      </c>
      <c r="C36" s="102">
        <v>2978.5132140000001</v>
      </c>
      <c r="D36" s="39" t="s">
        <v>96</v>
      </c>
    </row>
    <row r="37" spans="2:4" ht="13.5" customHeight="1">
      <c r="B37" s="11" t="s">
        <v>235</v>
      </c>
      <c r="C37" s="103">
        <v>3013.3015650000002</v>
      </c>
      <c r="D37" s="38" t="s">
        <v>98</v>
      </c>
    </row>
    <row r="38" spans="2:4" ht="13.5" customHeight="1">
      <c r="B38" s="12" t="s">
        <v>237</v>
      </c>
      <c r="C38" s="102">
        <v>485.37898000000001</v>
      </c>
      <c r="D38" s="39" t="s">
        <v>101</v>
      </c>
    </row>
    <row r="39" spans="2:4" ht="13.5" customHeight="1">
      <c r="B39" s="11" t="s">
        <v>239</v>
      </c>
      <c r="C39" s="103">
        <v>362.365365</v>
      </c>
      <c r="D39" s="38" t="s">
        <v>102</v>
      </c>
    </row>
    <row r="40" spans="2:4" ht="13.5" customHeight="1">
      <c r="B40" s="12" t="s">
        <v>240</v>
      </c>
      <c r="C40" s="102">
        <v>229.90879200000001</v>
      </c>
      <c r="D40" s="39" t="s">
        <v>103</v>
      </c>
    </row>
    <row r="41" spans="2:4" ht="13.5" customHeight="1">
      <c r="B41" s="11" t="s">
        <v>238</v>
      </c>
      <c r="C41" s="103">
        <v>210.47002499999999</v>
      </c>
      <c r="D41" s="38" t="s">
        <v>104</v>
      </c>
    </row>
    <row r="42" spans="2:4" ht="13.5" customHeight="1">
      <c r="B42" s="12" t="s">
        <v>232</v>
      </c>
      <c r="C42" s="102">
        <v>150.18078299999999</v>
      </c>
      <c r="D42" s="39" t="s">
        <v>99</v>
      </c>
    </row>
    <row r="43" spans="2:4" ht="13.5" customHeight="1">
      <c r="B43" s="11" t="s">
        <v>241</v>
      </c>
      <c r="C43" s="103">
        <v>3.607504</v>
      </c>
      <c r="D43" s="38" t="s">
        <v>105</v>
      </c>
    </row>
    <row r="44" spans="2:4" ht="13.5" customHeight="1">
      <c r="B44" s="12" t="s">
        <v>242</v>
      </c>
      <c r="C44" s="102">
        <v>0.78431899999999999</v>
      </c>
      <c r="D44" s="39" t="s">
        <v>80</v>
      </c>
    </row>
    <row r="45" spans="2:4" ht="9" customHeight="1">
      <c r="B45" s="144" t="s">
        <v>245</v>
      </c>
      <c r="C45" s="155">
        <v>140.97168300000001</v>
      </c>
      <c r="D45" s="156" t="s">
        <v>39</v>
      </c>
    </row>
    <row r="46" spans="2:4">
      <c r="B46" s="15" t="s">
        <v>77</v>
      </c>
      <c r="C46" s="12"/>
      <c r="D46" s="16" t="s">
        <v>76</v>
      </c>
    </row>
    <row r="47" spans="2:4">
      <c r="B47" s="15" t="s">
        <v>161</v>
      </c>
      <c r="C47" s="7"/>
      <c r="D47" s="16" t="s">
        <v>162</v>
      </c>
    </row>
    <row r="49" spans="2:4">
      <c r="B49" s="113" t="s">
        <v>190</v>
      </c>
      <c r="C49" s="92"/>
      <c r="D49" s="158" t="s">
        <v>191</v>
      </c>
    </row>
    <row r="50" spans="2:4">
      <c r="B50" s="114" t="s">
        <v>131</v>
      </c>
      <c r="C50" s="115"/>
      <c r="D50" s="114" t="s">
        <v>132</v>
      </c>
    </row>
    <row r="51" spans="2:4">
      <c r="B51" s="157"/>
      <c r="C51" s="159"/>
      <c r="D51" s="157"/>
    </row>
  </sheetData>
  <hyperlinks>
    <hyperlink ref="B50" location="Enquiries!A1" display="Contact us for media support and coordination." xr:uid="{D2CDFB0F-1634-452B-8B6C-650E720238AC}"/>
    <hyperlink ref="D50" location="Enquiries!A1" display="للنشر الإعلامي يُرجى التواصل معنا للدعم والتنسيق." xr:uid="{F6940D00-401A-4060-9F63-B7179B4C2C0D}"/>
    <hyperlink ref="B49" location="Index!A1" display="Return to Main Page" xr:uid="{9BCC44F8-946D-4438-93A0-418975D33FB0}"/>
    <hyperlink ref="D49" location="Index!A1" display="العودة إلى الصفحة الرئيسية " xr:uid="{C4503460-8C84-43D1-BF37-ACEB2572B1DE}"/>
  </hyperlinks>
  <pageMargins left="0.7" right="0.7" top="0.75" bottom="0.75" header="0.3" footer="0.3"/>
  <pageSetup orientation="portrait" r:id="rId1"/>
  <headerFooter>
    <oddFooter>&amp;C_x000D_&amp;1#&amp;"Calibri"&amp;11&amp;K000000 This is classified as 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12E61-6383-417A-8B72-1160C7320777}">
  <dimension ref="B3:F26"/>
  <sheetViews>
    <sheetView showGridLines="0" workbookViewId="0">
      <selection activeCell="D38" sqref="D38"/>
    </sheetView>
  </sheetViews>
  <sheetFormatPr defaultColWidth="8.5546875" defaultRowHeight="10.199999999999999"/>
  <cols>
    <col min="1" max="1" width="8.5546875" style="5"/>
    <col min="2" max="2" width="46.44140625" style="5" customWidth="1"/>
    <col min="3" max="3" width="12.5546875" style="5" customWidth="1"/>
    <col min="4" max="4" width="42.109375" style="5" customWidth="1"/>
    <col min="5" max="5" width="12" style="5" customWidth="1"/>
    <col min="6" max="16384" width="8.5546875" style="5"/>
  </cols>
  <sheetData>
    <row r="3" spans="2:6" s="66" customFormat="1" ht="32.25" customHeight="1">
      <c r="B3" s="54" t="s">
        <v>220</v>
      </c>
      <c r="C3" s="54"/>
      <c r="D3" s="69" t="s">
        <v>209</v>
      </c>
    </row>
    <row r="4" spans="2:6" s="66" customFormat="1" ht="10.5" customHeight="1">
      <c r="B4" s="77"/>
      <c r="C4" s="77"/>
      <c r="D4" s="54"/>
    </row>
    <row r="5" spans="2:6">
      <c r="B5" s="30" t="s">
        <v>13</v>
      </c>
      <c r="D5" s="5" t="s">
        <v>59</v>
      </c>
    </row>
    <row r="6" spans="2:6" ht="13.5" customHeight="1">
      <c r="B6" s="8" t="s">
        <v>130</v>
      </c>
      <c r="C6" s="96" t="s">
        <v>203</v>
      </c>
      <c r="D6" s="9" t="s">
        <v>70</v>
      </c>
    </row>
    <row r="7" spans="2:6" ht="15" customHeight="1">
      <c r="B7" s="8"/>
      <c r="C7" s="96">
        <v>45870</v>
      </c>
      <c r="D7" s="9"/>
    </row>
    <row r="8" spans="2:6" ht="14.1" customHeight="1">
      <c r="B8" s="10" t="s">
        <v>17</v>
      </c>
      <c r="C8" s="93">
        <f>SUM(C9:C11)</f>
        <v>15362.353574000001</v>
      </c>
      <c r="D8" s="37" t="s">
        <v>64</v>
      </c>
    </row>
    <row r="9" spans="2:6" ht="14.1" customHeight="1">
      <c r="B9" s="11" t="s">
        <v>22</v>
      </c>
      <c r="C9" s="71">
        <v>5095.964054</v>
      </c>
      <c r="D9" s="38" t="s">
        <v>67</v>
      </c>
    </row>
    <row r="10" spans="2:6" ht="14.1" customHeight="1">
      <c r="B10" s="12" t="s">
        <v>24</v>
      </c>
      <c r="C10" s="72">
        <v>2978.8678110000001</v>
      </c>
      <c r="D10" s="39" t="s">
        <v>69</v>
      </c>
    </row>
    <row r="11" spans="2:6" ht="14.1" customHeight="1">
      <c r="B11" s="11" t="s">
        <v>23</v>
      </c>
      <c r="C11" s="71">
        <v>7287.5217089999996</v>
      </c>
      <c r="D11" s="38" t="s">
        <v>68</v>
      </c>
    </row>
    <row r="12" spans="2:6" ht="14.1" customHeight="1">
      <c r="B12" s="10" t="s">
        <v>18</v>
      </c>
      <c r="C12" s="70">
        <f>SUM(C13:C15)</f>
        <v>4754.4674430000005</v>
      </c>
      <c r="D12" s="37" t="s">
        <v>65</v>
      </c>
    </row>
    <row r="13" spans="2:6" ht="14.1" customHeight="1">
      <c r="B13" s="11" t="s">
        <v>22</v>
      </c>
      <c r="C13" s="97">
        <v>238.046526</v>
      </c>
      <c r="D13" s="38" t="s">
        <v>67</v>
      </c>
    </row>
    <row r="14" spans="2:6" ht="14.1" customHeight="1">
      <c r="B14" s="12" t="s">
        <v>24</v>
      </c>
      <c r="C14" s="72">
        <v>4216.1308550000003</v>
      </c>
      <c r="D14" s="39" t="s">
        <v>69</v>
      </c>
    </row>
    <row r="15" spans="2:6" ht="14.1" customHeight="1">
      <c r="B15" s="11" t="s">
        <v>23</v>
      </c>
      <c r="C15" s="97">
        <v>300.29006199999998</v>
      </c>
      <c r="D15" s="38" t="s">
        <v>68</v>
      </c>
      <c r="F15" s="130"/>
    </row>
    <row r="16" spans="2:6" ht="14.1" customHeight="1">
      <c r="B16" s="10" t="s">
        <v>19</v>
      </c>
      <c r="C16" s="93">
        <f>SUM(C17:C19)</f>
        <v>15032.481481999999</v>
      </c>
      <c r="D16" s="37" t="s">
        <v>66</v>
      </c>
    </row>
    <row r="17" spans="2:4" ht="14.1" customHeight="1">
      <c r="B17" s="11" t="s">
        <v>22</v>
      </c>
      <c r="C17" s="71">
        <v>5998.4888730000002</v>
      </c>
      <c r="D17" s="38" t="s">
        <v>67</v>
      </c>
    </row>
    <row r="18" spans="2:4" ht="14.1" customHeight="1">
      <c r="B18" s="12" t="s">
        <v>24</v>
      </c>
      <c r="C18" s="72">
        <v>4694.441159</v>
      </c>
      <c r="D18" s="39" t="s">
        <v>69</v>
      </c>
    </row>
    <row r="19" spans="2:4" ht="14.1" customHeight="1">
      <c r="B19" s="144" t="s">
        <v>23</v>
      </c>
      <c r="C19" s="148">
        <v>4339.5514499999999</v>
      </c>
      <c r="D19" s="156" t="s">
        <v>68</v>
      </c>
    </row>
    <row r="20" spans="2:4" s="1" customFormat="1">
      <c r="B20" s="13"/>
      <c r="C20" s="13"/>
    </row>
    <row r="21" spans="2:4">
      <c r="B21" s="15" t="s">
        <v>77</v>
      </c>
      <c r="D21" s="16" t="s">
        <v>76</v>
      </c>
    </row>
    <row r="22" spans="2:4">
      <c r="B22" s="15" t="s">
        <v>161</v>
      </c>
      <c r="D22" s="16" t="s">
        <v>162</v>
      </c>
    </row>
    <row r="24" spans="2:4">
      <c r="B24" s="113" t="s">
        <v>190</v>
      </c>
      <c r="C24" s="92"/>
      <c r="D24" s="158" t="s">
        <v>191</v>
      </c>
    </row>
    <row r="25" spans="2:4">
      <c r="B25" s="114" t="s">
        <v>131</v>
      </c>
      <c r="C25" s="115"/>
      <c r="D25" s="114" t="s">
        <v>132</v>
      </c>
    </row>
    <row r="26" spans="2:4">
      <c r="B26" s="157"/>
      <c r="C26" s="159"/>
      <c r="D26" s="157"/>
    </row>
  </sheetData>
  <hyperlinks>
    <hyperlink ref="B25" location="Enquiries!A1" display="Contact us for media support and coordination." xr:uid="{5F41AF81-053B-4F4D-8242-03974DFD33A9}"/>
    <hyperlink ref="D25" location="Enquiries!A1" display="للنشر الإعلامي يُرجى التواصل معنا للدعم والتنسيق." xr:uid="{486EE3B6-3F40-4499-9CE4-E73F37120D57}"/>
    <hyperlink ref="B24" location="Index!A1" display="Return to Main Page" xr:uid="{59A392A7-6936-4106-9025-E4B18CD4EBF9}"/>
    <hyperlink ref="D24" location="Index!A1" display="العودة إلى الصفحة الرئيسية " xr:uid="{B5F1B15E-FCAD-4E28-946F-5602967786AB}"/>
  </hyperlinks>
  <pageMargins left="0.7" right="0.7" top="0.75" bottom="0.75" header="0.3" footer="0.3"/>
  <pageSetup orientation="portrait" r:id="rId1"/>
  <headerFooter>
    <oddFooter>&amp;C_x000D_&amp;1#&amp;"Calibri"&amp;11&amp;K000000 This is classified as Confidential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YV28"/>
  <sheetViews>
    <sheetView showGridLines="0" topLeftCell="A16" zoomScaleNormal="100" workbookViewId="0">
      <selection activeCell="A19" sqref="A19"/>
    </sheetView>
  </sheetViews>
  <sheetFormatPr defaultColWidth="7.5546875" defaultRowHeight="10.199999999999999"/>
  <cols>
    <col min="1" max="1" width="33.109375" style="5" customWidth="1"/>
    <col min="2" max="2" width="113.6640625" style="3" customWidth="1"/>
    <col min="3" max="3" width="7.5546875" style="3" customWidth="1"/>
    <col min="4" max="4" width="90.6640625" style="3" customWidth="1"/>
    <col min="5" max="5" width="7.5546875" style="3"/>
    <col min="6" max="9" width="7.5546875" style="5"/>
    <col min="10" max="10" width="7.5546875" style="5" customWidth="1"/>
    <col min="11" max="16384" width="7.5546875" style="3"/>
  </cols>
  <sheetData>
    <row r="1" spans="1:672">
      <c r="F1" s="3"/>
      <c r="G1" s="3"/>
      <c r="H1" s="3"/>
      <c r="I1" s="3"/>
      <c r="J1" s="3"/>
    </row>
    <row r="2" spans="1:672">
      <c r="B2" s="17"/>
      <c r="C2" s="17"/>
      <c r="D2" s="17"/>
      <c r="F2" s="3"/>
      <c r="G2" s="3"/>
      <c r="H2" s="3"/>
      <c r="I2" s="3"/>
      <c r="J2" s="3"/>
    </row>
    <row r="3" spans="1:672" ht="36" customHeight="1">
      <c r="B3" s="51" t="s">
        <v>146</v>
      </c>
      <c r="C3" s="17"/>
      <c r="D3" s="52" t="s">
        <v>145</v>
      </c>
      <c r="F3" s="3"/>
      <c r="G3" s="3"/>
      <c r="H3" s="3"/>
      <c r="I3" s="3"/>
      <c r="J3" s="3"/>
    </row>
    <row r="4" spans="1:672">
      <c r="B4" s="17"/>
      <c r="C4" s="17"/>
      <c r="D4" s="17"/>
      <c r="F4" s="3"/>
      <c r="G4" s="3"/>
      <c r="H4" s="3"/>
      <c r="I4" s="3"/>
      <c r="J4" s="3"/>
    </row>
    <row r="5" spans="1:672">
      <c r="B5" s="18"/>
      <c r="C5" s="18"/>
      <c r="D5" s="18"/>
      <c r="F5" s="3"/>
      <c r="G5" s="3"/>
      <c r="H5" s="3"/>
      <c r="I5" s="3"/>
      <c r="J5" s="3"/>
    </row>
    <row r="6" spans="1:672">
      <c r="C6" s="81"/>
      <c r="F6" s="3"/>
      <c r="G6" s="3"/>
      <c r="H6" s="3"/>
      <c r="I6" s="3"/>
      <c r="J6" s="3"/>
    </row>
    <row r="7" spans="1:672">
      <c r="F7" s="3"/>
      <c r="G7" s="3"/>
      <c r="H7" s="3"/>
      <c r="I7" s="3"/>
      <c r="J7" s="3"/>
    </row>
    <row r="8" spans="1:672" s="19" customForma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row>
    <row r="9" spans="1:672">
      <c r="B9" s="5"/>
      <c r="C9" s="5"/>
      <c r="D9" s="5"/>
      <c r="E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row>
    <row r="10" spans="1:672">
      <c r="B10" s="90" t="s">
        <v>25</v>
      </c>
      <c r="C10" s="4"/>
      <c r="D10" s="117" t="s">
        <v>158</v>
      </c>
    </row>
    <row r="11" spans="1:672">
      <c r="B11" s="25"/>
      <c r="C11" s="23"/>
      <c r="D11" s="4"/>
    </row>
    <row r="12" spans="1:672">
      <c r="B12" s="91" t="s">
        <v>33</v>
      </c>
      <c r="D12" s="122" t="s">
        <v>147</v>
      </c>
    </row>
    <row r="13" spans="1:672">
      <c r="B13" s="91" t="s">
        <v>34</v>
      </c>
      <c r="D13" s="122" t="s">
        <v>148</v>
      </c>
    </row>
    <row r="14" spans="1:672" ht="30.6">
      <c r="B14" s="91" t="s">
        <v>35</v>
      </c>
      <c r="D14" s="123" t="s">
        <v>157</v>
      </c>
    </row>
    <row r="15" spans="1:672" ht="30.6">
      <c r="B15" s="91" t="s">
        <v>36</v>
      </c>
      <c r="D15" s="123" t="s">
        <v>149</v>
      </c>
    </row>
    <row r="16" spans="1:672" ht="30.6">
      <c r="B16" s="91" t="s">
        <v>155</v>
      </c>
      <c r="D16" s="123" t="s">
        <v>152</v>
      </c>
    </row>
    <row r="17" spans="2:4" ht="20.399999999999999">
      <c r="B17" s="125" t="s">
        <v>153</v>
      </c>
      <c r="D17" s="126" t="s">
        <v>151</v>
      </c>
    </row>
    <row r="18" spans="2:4" ht="30.6">
      <c r="B18" s="91" t="s">
        <v>156</v>
      </c>
      <c r="D18" s="124" t="s">
        <v>154</v>
      </c>
    </row>
    <row r="19" spans="2:4" ht="20.399999999999999">
      <c r="B19" s="91" t="s">
        <v>37</v>
      </c>
      <c r="D19" s="123" t="s">
        <v>150</v>
      </c>
    </row>
    <row r="20" spans="2:4">
      <c r="B20" s="5"/>
    </row>
    <row r="21" spans="2:4">
      <c r="B21" s="24" t="s">
        <v>26</v>
      </c>
    </row>
    <row r="22" spans="2:4">
      <c r="B22" s="26" t="s">
        <v>27</v>
      </c>
    </row>
    <row r="23" spans="2:4">
      <c r="B23" s="22"/>
    </row>
    <row r="24" spans="2:4">
      <c r="B24" s="24"/>
    </row>
    <row r="25" spans="2:4">
      <c r="B25" s="27"/>
    </row>
    <row r="26" spans="2:4">
      <c r="B26" s="27"/>
    </row>
    <row r="27" spans="2:4">
      <c r="B27" s="26"/>
    </row>
    <row r="28" spans="2:4">
      <c r="B28" s="28"/>
    </row>
  </sheetData>
  <hyperlinks>
    <hyperlink ref="B22" r:id="rId1" xr:uid="{433B68CD-46ED-416D-9B7F-C0081D65A8E4}"/>
  </hyperlinks>
  <pageMargins left="0.7" right="0.7" top="0.75" bottom="0.75" header="0.3" footer="0.3"/>
  <pageSetup orientation="portrait" r:id="rId2"/>
  <headerFooter>
    <oddFooter>&amp;C_x000D_&amp;1#&amp;"Calibri"&amp;11&amp;K000000 This is classified as Confidential</oddFooter>
  </headerFooter>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V17"/>
  <sheetViews>
    <sheetView showGridLines="0" zoomScaleNormal="100" workbookViewId="0"/>
  </sheetViews>
  <sheetFormatPr defaultColWidth="7.5546875" defaultRowHeight="10.199999999999999"/>
  <cols>
    <col min="1" max="1" width="32.5546875" style="5" customWidth="1"/>
    <col min="2" max="2" width="83.5546875" style="3" customWidth="1"/>
    <col min="3" max="3" width="18.109375" style="3" customWidth="1"/>
    <col min="4" max="4" width="75" style="3" customWidth="1"/>
    <col min="5" max="5" width="7.5546875" style="3"/>
    <col min="6" max="9" width="7.5546875" style="5"/>
    <col min="10" max="10" width="9.5546875" style="5" customWidth="1"/>
    <col min="11" max="16384" width="7.5546875" style="3"/>
  </cols>
  <sheetData>
    <row r="1" spans="1:672">
      <c r="F1" s="3"/>
      <c r="G1" s="3"/>
      <c r="H1" s="3"/>
      <c r="I1" s="3"/>
      <c r="J1" s="3"/>
    </row>
    <row r="2" spans="1:672">
      <c r="B2" s="17"/>
      <c r="C2" s="17"/>
      <c r="D2" s="17"/>
      <c r="F2" s="3"/>
      <c r="G2" s="3"/>
      <c r="H2" s="3"/>
      <c r="I2" s="3"/>
      <c r="J2" s="3"/>
    </row>
    <row r="3" spans="1:672" ht="36" customHeight="1">
      <c r="B3" s="51" t="s">
        <v>146</v>
      </c>
      <c r="C3" s="17"/>
      <c r="D3" s="52" t="s">
        <v>145</v>
      </c>
      <c r="F3" s="3"/>
      <c r="G3" s="3"/>
      <c r="H3" s="3"/>
      <c r="I3" s="3"/>
      <c r="J3" s="3"/>
    </row>
    <row r="4" spans="1:672">
      <c r="B4" s="17"/>
      <c r="C4" s="17"/>
      <c r="D4" s="17"/>
      <c r="F4" s="3"/>
      <c r="G4" s="3"/>
      <c r="H4" s="3"/>
      <c r="I4" s="3"/>
      <c r="J4" s="3"/>
    </row>
    <row r="5" spans="1:672">
      <c r="F5" s="3"/>
      <c r="G5" s="3"/>
      <c r="H5" s="3"/>
      <c r="I5" s="3"/>
      <c r="J5" s="3"/>
    </row>
    <row r="6" spans="1:672">
      <c r="C6" s="81"/>
      <c r="F6" s="3"/>
      <c r="G6" s="3"/>
      <c r="H6" s="3"/>
      <c r="I6" s="3"/>
      <c r="J6" s="3"/>
    </row>
    <row r="7" spans="1:672">
      <c r="F7" s="3"/>
      <c r="G7" s="3"/>
      <c r="H7" s="3"/>
      <c r="I7" s="3"/>
      <c r="J7" s="3"/>
    </row>
    <row r="8" spans="1:672" s="19" customForma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row>
    <row r="10" spans="1:672">
      <c r="B10" s="4" t="s">
        <v>28</v>
      </c>
      <c r="D10" s="117" t="s">
        <v>138</v>
      </c>
    </row>
    <row r="11" spans="1:672">
      <c r="B11" s="23" t="s">
        <v>133</v>
      </c>
      <c r="D11" s="118" t="s">
        <v>139</v>
      </c>
    </row>
    <row r="12" spans="1:672">
      <c r="B12" s="4"/>
      <c r="D12" s="117"/>
    </row>
    <row r="13" spans="1:672">
      <c r="B13" s="4" t="s">
        <v>29</v>
      </c>
      <c r="D13" s="117" t="s">
        <v>140</v>
      </c>
    </row>
    <row r="14" spans="1:672" ht="102">
      <c r="B14" s="116" t="s">
        <v>134</v>
      </c>
      <c r="D14" s="119" t="s">
        <v>141</v>
      </c>
    </row>
    <row r="15" spans="1:672">
      <c r="B15" s="4" t="s">
        <v>135</v>
      </c>
      <c r="D15" s="117" t="s">
        <v>142</v>
      </c>
    </row>
    <row r="16" spans="1:672" ht="20.399999999999999">
      <c r="B16" s="116" t="s">
        <v>136</v>
      </c>
      <c r="D16" s="120" t="s">
        <v>143</v>
      </c>
    </row>
    <row r="17" spans="2:4">
      <c r="B17" s="3" t="s">
        <v>137</v>
      </c>
      <c r="D17" s="121" t="s">
        <v>144</v>
      </c>
    </row>
  </sheetData>
  <hyperlinks>
    <hyperlink ref="B11" r:id="rId1" xr:uid="{F220516D-DE3E-420B-AD17-3929805E6969}"/>
    <hyperlink ref="D11" r:id="rId2" xr:uid="{2ACD0BAC-C628-4CD9-B878-FF8B0BB9B8EC}"/>
  </hyperlinks>
  <pageMargins left="0.7" right="0.7" top="0.75" bottom="0.75" header="0.3" footer="0.3"/>
  <pageSetup orientation="portrait" r:id="rId3"/>
  <headerFooter>
    <oddFooter>&amp;C_x000D_&amp;1#&amp;"Calibri"&amp;11&amp;K000000 This is classified as Confidential</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F25C4-E2E8-4D1F-A685-66053931ABDD}">
  <dimension ref="B2:E18"/>
  <sheetViews>
    <sheetView showGridLines="0" tabSelected="1" zoomScale="92" zoomScaleNormal="92" workbookViewId="0">
      <selection activeCell="C28" sqref="C28"/>
    </sheetView>
  </sheetViews>
  <sheetFormatPr defaultColWidth="8.5546875" defaultRowHeight="10.199999999999999"/>
  <cols>
    <col min="1" max="1" width="8.5546875" style="5"/>
    <col min="2" max="2" width="45.5546875" style="5" customWidth="1"/>
    <col min="3" max="3" width="20.5546875" style="5" customWidth="1"/>
    <col min="4" max="4" width="53.5546875" style="5" customWidth="1"/>
    <col min="5" max="5" width="15.5546875" style="5" customWidth="1"/>
    <col min="6" max="16384" width="8.5546875" style="5"/>
  </cols>
  <sheetData>
    <row r="2" spans="2:5" s="66" customFormat="1" ht="21" customHeight="1">
      <c r="B2" s="55" t="s">
        <v>211</v>
      </c>
      <c r="C2" s="54"/>
      <c r="D2" s="69" t="s">
        <v>193</v>
      </c>
      <c r="E2" s="68"/>
    </row>
    <row r="3" spans="2:5">
      <c r="B3" s="30" t="s">
        <v>13</v>
      </c>
      <c r="C3" s="6"/>
      <c r="D3" s="5" t="s">
        <v>59</v>
      </c>
      <c r="E3" s="7"/>
    </row>
    <row r="4" spans="2:5">
      <c r="B4" s="8" t="s">
        <v>14</v>
      </c>
      <c r="C4" s="96" t="s">
        <v>203</v>
      </c>
      <c r="D4" s="9" t="s">
        <v>78</v>
      </c>
      <c r="E4" s="7"/>
    </row>
    <row r="5" spans="2:5">
      <c r="B5" s="8"/>
      <c r="C5" s="96">
        <v>45870</v>
      </c>
      <c r="D5" s="9"/>
      <c r="E5" s="7"/>
    </row>
    <row r="6" spans="2:5" ht="14.1" customHeight="1">
      <c r="B6" s="10" t="s">
        <v>15</v>
      </c>
      <c r="C6" s="127">
        <f>SUM(C7+C10)</f>
        <v>35149.302498999998</v>
      </c>
      <c r="D6" s="37" t="s">
        <v>74</v>
      </c>
    </row>
    <row r="7" spans="2:5" ht="14.1" customHeight="1">
      <c r="B7" s="11" t="s">
        <v>16</v>
      </c>
      <c r="C7" s="128">
        <f>SUM(C8:C9)</f>
        <v>20116.821017000002</v>
      </c>
      <c r="D7" s="38" t="s">
        <v>72</v>
      </c>
    </row>
    <row r="8" spans="2:5" ht="14.1" customHeight="1">
      <c r="B8" s="32" t="s">
        <v>17</v>
      </c>
      <c r="C8" s="129">
        <v>15362.353574000001</v>
      </c>
      <c r="D8" s="44" t="s">
        <v>64</v>
      </c>
      <c r="E8" s="74"/>
    </row>
    <row r="9" spans="2:5" ht="14.1" customHeight="1">
      <c r="B9" s="33" t="s">
        <v>18</v>
      </c>
      <c r="C9" s="128">
        <v>4754.4674429999995</v>
      </c>
      <c r="D9" s="45" t="s">
        <v>65</v>
      </c>
      <c r="E9" s="74"/>
    </row>
    <row r="10" spans="2:5" ht="14.1" customHeight="1">
      <c r="B10" s="12" t="s">
        <v>19</v>
      </c>
      <c r="C10" s="129">
        <v>15032.481481999999</v>
      </c>
      <c r="D10" s="39" t="s">
        <v>66</v>
      </c>
      <c r="E10" s="74"/>
    </row>
    <row r="11" spans="2:5" ht="14.1" customHeight="1">
      <c r="B11" s="144" t="s">
        <v>81</v>
      </c>
      <c r="C11" s="128">
        <f>C7-C10</f>
        <v>5084.3395350000028</v>
      </c>
      <c r="D11" s="145" t="s">
        <v>73</v>
      </c>
      <c r="E11" s="75"/>
    </row>
    <row r="12" spans="2:5" s="1" customFormat="1" ht="6" customHeight="1">
      <c r="B12" s="13"/>
      <c r="C12" s="13"/>
    </row>
    <row r="13" spans="2:5">
      <c r="B13" s="15" t="s">
        <v>77</v>
      </c>
      <c r="C13" s="82"/>
      <c r="D13" s="16" t="s">
        <v>76</v>
      </c>
    </row>
    <row r="14" spans="2:5">
      <c r="B14" s="15" t="s">
        <v>161</v>
      </c>
      <c r="D14" s="16" t="s">
        <v>162</v>
      </c>
    </row>
    <row r="15" spans="2:5" ht="16.5" customHeight="1">
      <c r="C15" s="76"/>
      <c r="E15" s="35"/>
    </row>
    <row r="16" spans="2:5">
      <c r="B16" s="113" t="s">
        <v>190</v>
      </c>
      <c r="C16" s="92"/>
      <c r="D16" s="158" t="s">
        <v>191</v>
      </c>
      <c r="E16" s="112"/>
    </row>
    <row r="17" spans="2:4">
      <c r="B17" s="114" t="s">
        <v>131</v>
      </c>
      <c r="C17" s="115"/>
      <c r="D17" s="114" t="s">
        <v>132</v>
      </c>
    </row>
    <row r="18" spans="2:4">
      <c r="B18" s="157"/>
      <c r="C18" s="159"/>
      <c r="D18" s="157"/>
    </row>
  </sheetData>
  <hyperlinks>
    <hyperlink ref="B17" location="Enquiries!A1" display="Contact us for media support and coordination." xr:uid="{8AA5FC3D-D9BC-42BE-9E03-516F6C3B2C4A}"/>
    <hyperlink ref="D17" location="Enquiries!A1" display="للنشر الإعلامي يُرجى التواصل معنا للدعم والتنسيق." xr:uid="{A7234353-51D2-4310-8BC2-CD960A3AE767}"/>
    <hyperlink ref="B16" location="Index!A1" display="Return to Main Page" xr:uid="{B97878D8-CF2A-472F-AD90-54A5F870A9EE}"/>
    <hyperlink ref="D16" location="Index!A1" display="العودة إلى الصفحة الرئيسية " xr:uid="{3B36FA10-DB6C-4AB3-9CC4-F73B68166708}"/>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08EA4-F59C-4217-84EF-77DE0A14BCDA}">
  <dimension ref="B2:E18"/>
  <sheetViews>
    <sheetView showGridLines="0" zoomScale="91" zoomScaleNormal="91" workbookViewId="0">
      <selection activeCell="C7" sqref="C7"/>
    </sheetView>
  </sheetViews>
  <sheetFormatPr defaultColWidth="8.5546875" defaultRowHeight="10.199999999999999"/>
  <cols>
    <col min="1" max="1" width="8.5546875" style="5"/>
    <col min="2" max="2" width="49.88671875" style="5" customWidth="1"/>
    <col min="3" max="3" width="23.5546875" style="5" customWidth="1"/>
    <col min="4" max="4" width="47.5546875" style="5" customWidth="1"/>
    <col min="5" max="16384" width="8.5546875" style="5"/>
  </cols>
  <sheetData>
    <row r="2" spans="2:5" s="66" customFormat="1" ht="26.4">
      <c r="B2" s="54" t="s">
        <v>221</v>
      </c>
      <c r="C2" s="67"/>
      <c r="D2" s="69" t="s">
        <v>204</v>
      </c>
      <c r="E2" s="5"/>
    </row>
    <row r="3" spans="2:5" s="66" customFormat="1" ht="3.75" customHeight="1">
      <c r="B3" s="55"/>
      <c r="C3" s="67"/>
      <c r="D3" s="55"/>
      <c r="E3" s="5"/>
    </row>
    <row r="4" spans="2:5">
      <c r="B4" s="30" t="s">
        <v>20</v>
      </c>
      <c r="C4" s="6"/>
      <c r="D4" s="5" t="s">
        <v>79</v>
      </c>
    </row>
    <row r="5" spans="2:5">
      <c r="B5" s="8" t="s">
        <v>14</v>
      </c>
      <c r="C5" s="96" t="s">
        <v>203</v>
      </c>
      <c r="D5" s="9" t="s">
        <v>78</v>
      </c>
    </row>
    <row r="6" spans="2:5">
      <c r="B6" s="8"/>
      <c r="C6" s="96">
        <v>45870</v>
      </c>
      <c r="D6" s="9"/>
    </row>
    <row r="7" spans="2:5" ht="14.1" customHeight="1">
      <c r="B7" s="56" t="s">
        <v>15</v>
      </c>
      <c r="C7" s="94">
        <v>0.32517615115740095</v>
      </c>
      <c r="D7" s="57" t="s">
        <v>74</v>
      </c>
    </row>
    <row r="8" spans="2:5" s="1" customFormat="1" ht="14.1" customHeight="1">
      <c r="B8" s="63" t="s">
        <v>16</v>
      </c>
      <c r="C8" s="95">
        <v>0.36151363664158565</v>
      </c>
      <c r="D8" s="64" t="s">
        <v>72</v>
      </c>
      <c r="E8" s="5"/>
    </row>
    <row r="9" spans="2:5" ht="14.1" customHeight="1">
      <c r="B9" s="58" t="s">
        <v>17</v>
      </c>
      <c r="C9" s="94">
        <v>0.50438948180094312</v>
      </c>
      <c r="D9" s="59" t="s">
        <v>64</v>
      </c>
    </row>
    <row r="10" spans="2:5" s="1" customFormat="1" ht="14.1" customHeight="1">
      <c r="B10" s="61" t="s">
        <v>18</v>
      </c>
      <c r="C10" s="95">
        <v>4.1812620375389395E-2</v>
      </c>
      <c r="D10" s="62" t="s">
        <v>65</v>
      </c>
      <c r="E10" s="5"/>
    </row>
    <row r="11" spans="2:5" ht="14.1" customHeight="1">
      <c r="B11" s="144" t="s">
        <v>19</v>
      </c>
      <c r="C11" s="146">
        <v>0.27947843247479054</v>
      </c>
      <c r="D11" s="145" t="s">
        <v>66</v>
      </c>
    </row>
    <row r="12" spans="2:5" s="1" customFormat="1">
      <c r="B12" s="13"/>
      <c r="C12" s="13"/>
      <c r="E12" s="5"/>
    </row>
    <row r="13" spans="2:5">
      <c r="B13" s="15" t="s">
        <v>77</v>
      </c>
      <c r="D13" s="16" t="s">
        <v>76</v>
      </c>
    </row>
    <row r="14" spans="2:5">
      <c r="B14" s="15" t="s">
        <v>161</v>
      </c>
      <c r="D14" s="16" t="s">
        <v>162</v>
      </c>
    </row>
    <row r="16" spans="2:5">
      <c r="B16" s="113" t="s">
        <v>190</v>
      </c>
      <c r="C16" s="92"/>
      <c r="D16" s="158" t="s">
        <v>191</v>
      </c>
    </row>
    <row r="17" spans="2:4">
      <c r="B17" s="114" t="s">
        <v>131</v>
      </c>
      <c r="C17" s="115"/>
      <c r="D17" s="114" t="s">
        <v>132</v>
      </c>
    </row>
    <row r="18" spans="2:4">
      <c r="B18" s="157"/>
      <c r="C18" s="159"/>
      <c r="D18" s="157"/>
    </row>
  </sheetData>
  <hyperlinks>
    <hyperlink ref="B17" location="Enquiries!A1" display="Contact us for media support and coordination." xr:uid="{F6DA7AFE-0610-4E02-8132-A9082E9585F2}"/>
    <hyperlink ref="D17" location="Enquiries!A1" display="للنشر الإعلامي يُرجى التواصل معنا للدعم والتنسيق." xr:uid="{112FDA38-CC41-49F9-B824-3D019F09E4E3}"/>
    <hyperlink ref="B16" location="Index!A1" display="Return to Main Page" xr:uid="{4DB8BE36-6BAF-49D3-AFC9-D55B028386A7}"/>
    <hyperlink ref="D16" location="Index!A1" display="العودة إلى الصفحة الرئيسية " xr:uid="{EE47AF98-4E1C-46AE-8B79-57B97105008A}"/>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05510-798F-42DC-9DF4-6BF2B811F837}">
  <dimension ref="B1:D34"/>
  <sheetViews>
    <sheetView showGridLines="0" zoomScaleNormal="100" workbookViewId="0">
      <selection activeCell="D32" sqref="D32"/>
    </sheetView>
  </sheetViews>
  <sheetFormatPr defaultColWidth="8.5546875" defaultRowHeight="10.199999999999999"/>
  <cols>
    <col min="1" max="1" width="8.5546875" style="5"/>
    <col min="2" max="2" width="51.44140625" style="5" customWidth="1"/>
    <col min="3" max="3" width="23.88671875" style="5" customWidth="1"/>
    <col min="4" max="4" width="54" style="5" customWidth="1"/>
    <col min="5" max="16384" width="8.5546875" style="5"/>
  </cols>
  <sheetData>
    <row r="1" spans="2:4" ht="12.75" customHeight="1">
      <c r="B1" s="36"/>
      <c r="C1" s="35"/>
    </row>
    <row r="2" spans="2:4" s="66" customFormat="1" ht="13.2">
      <c r="B2" s="55" t="s">
        <v>213</v>
      </c>
      <c r="D2" s="55" t="s">
        <v>205</v>
      </c>
    </row>
    <row r="3" spans="2:4" s="66" customFormat="1" ht="9.75" customHeight="1">
      <c r="B3" s="55"/>
      <c r="D3" s="67"/>
    </row>
    <row r="4" spans="2:4" ht="11.25" customHeight="1">
      <c r="B4" s="30" t="s">
        <v>13</v>
      </c>
      <c r="D4" s="5" t="s">
        <v>59</v>
      </c>
    </row>
    <row r="5" spans="2:4">
      <c r="B5" s="14" t="s">
        <v>60</v>
      </c>
      <c r="C5" s="96" t="s">
        <v>203</v>
      </c>
      <c r="D5" s="9" t="s">
        <v>61</v>
      </c>
    </row>
    <row r="6" spans="2:4">
      <c r="B6" s="14"/>
      <c r="C6" s="96">
        <v>45870</v>
      </c>
      <c r="D6" s="9"/>
    </row>
    <row r="7" spans="2:4" ht="14.1" customHeight="1">
      <c r="B7" s="56" t="s">
        <v>21</v>
      </c>
      <c r="C7" s="89">
        <f>SUM(C8:C27)</f>
        <v>15362.353573999999</v>
      </c>
      <c r="D7" s="40" t="s">
        <v>75</v>
      </c>
    </row>
    <row r="8" spans="2:4" s="1" customFormat="1" ht="14.1" customHeight="1">
      <c r="B8" s="63" t="s">
        <v>109</v>
      </c>
      <c r="C8" s="72">
        <v>100.900792</v>
      </c>
      <c r="D8" s="65" t="s">
        <v>40</v>
      </c>
    </row>
    <row r="9" spans="2:4" ht="14.1" customHeight="1">
      <c r="B9" s="60" t="s">
        <v>118</v>
      </c>
      <c r="C9" s="71">
        <v>96.479437000000004</v>
      </c>
      <c r="D9" s="34" t="s">
        <v>41</v>
      </c>
    </row>
    <row r="10" spans="2:4" s="1" customFormat="1" ht="14.1" customHeight="1">
      <c r="B10" s="63" t="s">
        <v>119</v>
      </c>
      <c r="C10" s="72">
        <v>50.637411999999998</v>
      </c>
      <c r="D10" s="65" t="s">
        <v>42</v>
      </c>
    </row>
    <row r="11" spans="2:4" ht="14.1" customHeight="1">
      <c r="B11" s="60" t="s">
        <v>120</v>
      </c>
      <c r="C11" s="71">
        <v>402.65941099999998</v>
      </c>
      <c r="D11" s="34" t="s">
        <v>106</v>
      </c>
    </row>
    <row r="12" spans="2:4" s="1" customFormat="1" ht="14.1" customHeight="1">
      <c r="B12" s="63" t="s">
        <v>121</v>
      </c>
      <c r="C12" s="72">
        <v>78.309319000000002</v>
      </c>
      <c r="D12" s="65" t="s">
        <v>43</v>
      </c>
    </row>
    <row r="13" spans="2:4" ht="14.1" customHeight="1">
      <c r="B13" s="60" t="s">
        <v>110</v>
      </c>
      <c r="C13" s="71">
        <v>566.62269800000001</v>
      </c>
      <c r="D13" s="34" t="s">
        <v>44</v>
      </c>
    </row>
    <row r="14" spans="2:4" s="1" customFormat="1" ht="14.1" customHeight="1">
      <c r="B14" s="63" t="s">
        <v>114</v>
      </c>
      <c r="C14" s="72">
        <v>3484.6307569999999</v>
      </c>
      <c r="D14" s="65" t="s">
        <v>45</v>
      </c>
    </row>
    <row r="15" spans="2:4" ht="14.1" customHeight="1">
      <c r="B15" s="60" t="s">
        <v>122</v>
      </c>
      <c r="C15" s="71">
        <v>7.2832999999999995E-2</v>
      </c>
      <c r="D15" s="34" t="s">
        <v>46</v>
      </c>
    </row>
    <row r="16" spans="2:4" s="1" customFormat="1" ht="14.1" customHeight="1">
      <c r="B16" s="63" t="s">
        <v>123</v>
      </c>
      <c r="C16" s="72">
        <v>9.2138740000000006</v>
      </c>
      <c r="D16" s="65" t="s">
        <v>47</v>
      </c>
    </row>
    <row r="17" spans="2:4" ht="14.1" customHeight="1">
      <c r="B17" s="60" t="s">
        <v>124</v>
      </c>
      <c r="C17" s="71">
        <v>354.05300999999997</v>
      </c>
      <c r="D17" s="34" t="s">
        <v>48</v>
      </c>
    </row>
    <row r="18" spans="2:4" s="1" customFormat="1" ht="14.1" customHeight="1">
      <c r="B18" s="63" t="s">
        <v>125</v>
      </c>
      <c r="C18" s="72">
        <v>26.732258000000002</v>
      </c>
      <c r="D18" s="65" t="s">
        <v>49</v>
      </c>
    </row>
    <row r="19" spans="2:4" ht="14.1" customHeight="1">
      <c r="B19" s="60" t="s">
        <v>126</v>
      </c>
      <c r="C19" s="71">
        <v>1.4197820000000001</v>
      </c>
      <c r="D19" s="34" t="s">
        <v>50</v>
      </c>
    </row>
    <row r="20" spans="2:4" s="1" customFormat="1" ht="14.1" customHeight="1">
      <c r="B20" s="63" t="s">
        <v>127</v>
      </c>
      <c r="C20" s="72">
        <v>92.408009000000007</v>
      </c>
      <c r="D20" s="65" t="s">
        <v>51</v>
      </c>
    </row>
    <row r="21" spans="2:4" ht="14.1" customHeight="1">
      <c r="B21" s="60" t="s">
        <v>108</v>
      </c>
      <c r="C21" s="71">
        <v>7259.7004779999997</v>
      </c>
      <c r="D21" s="34" t="s">
        <v>52</v>
      </c>
    </row>
    <row r="22" spans="2:4" s="1" customFormat="1" ht="14.1" customHeight="1">
      <c r="B22" s="63" t="s">
        <v>113</v>
      </c>
      <c r="C22" s="72">
        <v>2248.5513559999999</v>
      </c>
      <c r="D22" s="65" t="s">
        <v>53</v>
      </c>
    </row>
    <row r="23" spans="2:4" ht="14.1" customHeight="1">
      <c r="B23" s="60" t="s">
        <v>111</v>
      </c>
      <c r="C23" s="71">
        <v>302.909021</v>
      </c>
      <c r="D23" s="34" t="s">
        <v>54</v>
      </c>
    </row>
    <row r="24" spans="2:4" s="1" customFormat="1" ht="14.1" customHeight="1">
      <c r="B24" s="63" t="s">
        <v>112</v>
      </c>
      <c r="C24" s="72">
        <v>160.687442</v>
      </c>
      <c r="D24" s="65" t="s">
        <v>55</v>
      </c>
    </row>
    <row r="25" spans="2:4" ht="14.1" customHeight="1">
      <c r="B25" s="60" t="s">
        <v>116</v>
      </c>
      <c r="C25" s="71">
        <v>10.933471000000001</v>
      </c>
      <c r="D25" s="34" t="s">
        <v>56</v>
      </c>
    </row>
    <row r="26" spans="2:4" s="1" customFormat="1" ht="14.1" customHeight="1">
      <c r="B26" s="63" t="s">
        <v>117</v>
      </c>
      <c r="C26" s="72">
        <v>90.473005000000001</v>
      </c>
      <c r="D26" s="65" t="s">
        <v>57</v>
      </c>
    </row>
    <row r="27" spans="2:4" ht="14.1" customHeight="1">
      <c r="B27" s="147" t="s">
        <v>115</v>
      </c>
      <c r="C27" s="148">
        <v>24.959209000000001</v>
      </c>
      <c r="D27" s="149" t="s">
        <v>58</v>
      </c>
    </row>
    <row r="29" spans="2:4">
      <c r="B29" s="15" t="s">
        <v>77</v>
      </c>
      <c r="D29" s="16" t="s">
        <v>76</v>
      </c>
    </row>
    <row r="30" spans="2:4">
      <c r="B30" s="15" t="s">
        <v>161</v>
      </c>
      <c r="C30" s="42"/>
      <c r="D30" s="16" t="s">
        <v>162</v>
      </c>
    </row>
    <row r="31" spans="2:4">
      <c r="D31" s="43"/>
    </row>
    <row r="32" spans="2:4">
      <c r="B32" s="113" t="s">
        <v>190</v>
      </c>
      <c r="C32" s="92"/>
      <c r="D32" s="158" t="s">
        <v>191</v>
      </c>
    </row>
    <row r="33" spans="2:4">
      <c r="B33" s="114" t="s">
        <v>131</v>
      </c>
      <c r="C33" s="115"/>
      <c r="D33" s="114" t="s">
        <v>132</v>
      </c>
    </row>
    <row r="34" spans="2:4">
      <c r="B34" s="157"/>
      <c r="C34" s="159"/>
      <c r="D34" s="157"/>
    </row>
  </sheetData>
  <phoneticPr fontId="6" type="noConversion"/>
  <hyperlinks>
    <hyperlink ref="B33" location="Enquiries!A1" display="Contact us for media support and coordination." xr:uid="{601F70E4-3079-4779-B05B-011D168E7CC2}"/>
    <hyperlink ref="D33" location="Enquiries!A1" display="للنشر الإعلامي يُرجى التواصل معنا للدعم والتنسيق." xr:uid="{0CFBA7D4-A6AB-4888-B9BC-A22B173B4D4E}"/>
    <hyperlink ref="B32" location="Index!A1" display="Return to Main Page" xr:uid="{D990AA13-71F1-4023-B4D8-135E54BC88B1}"/>
    <hyperlink ref="D32" location="Index!A1" display="العودة إلى الصفحة الرئيسية " xr:uid="{F1AB1FF5-5DA0-4D9C-9119-4FE69A17036E}"/>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F23A1-C5E6-40EC-BAF3-B24AB4CDC8DA}">
  <dimension ref="B2:E34"/>
  <sheetViews>
    <sheetView showGridLines="0" zoomScale="90" zoomScaleNormal="90" workbookViewId="0">
      <selection activeCell="C7" sqref="C7"/>
    </sheetView>
  </sheetViews>
  <sheetFormatPr defaultColWidth="8.5546875" defaultRowHeight="10.199999999999999"/>
  <cols>
    <col min="1" max="1" width="8.5546875" style="5"/>
    <col min="2" max="2" width="68.44140625" style="5" customWidth="1"/>
    <col min="3" max="3" width="15.5546875" style="5" customWidth="1"/>
    <col min="4" max="4" width="54.5546875" style="5" customWidth="1"/>
    <col min="5" max="16384" width="8.5546875" style="5"/>
  </cols>
  <sheetData>
    <row r="2" spans="2:5" s="66" customFormat="1" ht="13.5" customHeight="1">
      <c r="B2" s="55" t="s">
        <v>214</v>
      </c>
      <c r="C2" s="67"/>
      <c r="D2" s="55" t="s">
        <v>206</v>
      </c>
    </row>
    <row r="3" spans="2:5" s="66" customFormat="1" ht="6" customHeight="1">
      <c r="B3" s="55"/>
      <c r="D3" s="67"/>
      <c r="E3" s="5"/>
    </row>
    <row r="4" spans="2:5">
      <c r="B4" s="30" t="s">
        <v>13</v>
      </c>
      <c r="D4" s="5" t="s">
        <v>59</v>
      </c>
    </row>
    <row r="5" spans="2:5">
      <c r="B5" s="14" t="s">
        <v>60</v>
      </c>
      <c r="C5" s="96" t="s">
        <v>203</v>
      </c>
      <c r="D5" s="9" t="s">
        <v>61</v>
      </c>
    </row>
    <row r="6" spans="2:5">
      <c r="B6" s="14"/>
      <c r="C6" s="96">
        <v>45870</v>
      </c>
      <c r="D6" s="9"/>
    </row>
    <row r="7" spans="2:5" ht="14.1" customHeight="1">
      <c r="B7" s="56" t="s">
        <v>21</v>
      </c>
      <c r="C7" s="89">
        <f>SUM(C8:C27)</f>
        <v>4754.4674430000005</v>
      </c>
      <c r="D7" s="40" t="s">
        <v>75</v>
      </c>
    </row>
    <row r="8" spans="2:5" ht="14.1" customHeight="1">
      <c r="B8" s="63" t="s">
        <v>109</v>
      </c>
      <c r="C8" s="72">
        <v>66.715883000000005</v>
      </c>
      <c r="D8" s="65" t="s">
        <v>40</v>
      </c>
    </row>
    <row r="9" spans="2:5" ht="14.1" customHeight="1">
      <c r="B9" s="60" t="s">
        <v>118</v>
      </c>
      <c r="C9" s="71">
        <v>283.40414900000002</v>
      </c>
      <c r="D9" s="34" t="s">
        <v>41</v>
      </c>
    </row>
    <row r="10" spans="2:5" ht="14.1" customHeight="1">
      <c r="B10" s="63" t="s">
        <v>119</v>
      </c>
      <c r="C10" s="72">
        <v>1.4185380000000001</v>
      </c>
      <c r="D10" s="65" t="s">
        <v>42</v>
      </c>
    </row>
    <row r="11" spans="2:5" ht="14.1" customHeight="1">
      <c r="B11" s="60" t="s">
        <v>120</v>
      </c>
      <c r="C11" s="71">
        <v>115.614175</v>
      </c>
      <c r="D11" s="34" t="s">
        <v>106</v>
      </c>
    </row>
    <row r="12" spans="2:5" ht="14.1" customHeight="1">
      <c r="B12" s="63" t="s">
        <v>121</v>
      </c>
      <c r="C12" s="72">
        <v>21.960355</v>
      </c>
      <c r="D12" s="65" t="s">
        <v>43</v>
      </c>
    </row>
    <row r="13" spans="2:5" ht="14.1" customHeight="1">
      <c r="B13" s="60" t="s">
        <v>110</v>
      </c>
      <c r="C13" s="71">
        <v>440.29132099999998</v>
      </c>
      <c r="D13" s="34" t="s">
        <v>44</v>
      </c>
    </row>
    <row r="14" spans="2:5" ht="14.1" customHeight="1">
      <c r="B14" s="63" t="s">
        <v>114</v>
      </c>
      <c r="C14" s="72">
        <v>143.12652</v>
      </c>
      <c r="D14" s="65" t="s">
        <v>45</v>
      </c>
    </row>
    <row r="15" spans="2:5" ht="14.1" customHeight="1">
      <c r="B15" s="60" t="s">
        <v>122</v>
      </c>
      <c r="C15" s="71">
        <v>74.858081999999996</v>
      </c>
      <c r="D15" s="34" t="s">
        <v>46</v>
      </c>
    </row>
    <row r="16" spans="2:5" ht="14.1" customHeight="1">
      <c r="B16" s="63" t="s">
        <v>123</v>
      </c>
      <c r="C16" s="72">
        <v>30.191613</v>
      </c>
      <c r="D16" s="65" t="s">
        <v>47</v>
      </c>
    </row>
    <row r="17" spans="2:4" ht="14.1" customHeight="1">
      <c r="B17" s="60" t="s">
        <v>124</v>
      </c>
      <c r="C17" s="71">
        <v>57.580733000000002</v>
      </c>
      <c r="D17" s="34" t="s">
        <v>48</v>
      </c>
    </row>
    <row r="18" spans="2:4" ht="14.1" customHeight="1">
      <c r="B18" s="63" t="s">
        <v>125</v>
      </c>
      <c r="C18" s="72">
        <v>231.20511099999999</v>
      </c>
      <c r="D18" s="65" t="s">
        <v>49</v>
      </c>
    </row>
    <row r="19" spans="2:4" ht="14.1" customHeight="1">
      <c r="B19" s="60" t="s">
        <v>126</v>
      </c>
      <c r="C19" s="71">
        <v>108.836158</v>
      </c>
      <c r="D19" s="34" t="s">
        <v>50</v>
      </c>
    </row>
    <row r="20" spans="2:4" ht="14.1" customHeight="1">
      <c r="B20" s="63" t="s">
        <v>127</v>
      </c>
      <c r="C20" s="72">
        <v>32.716107000000001</v>
      </c>
      <c r="D20" s="65" t="s">
        <v>51</v>
      </c>
    </row>
    <row r="21" spans="2:4" ht="14.1" customHeight="1">
      <c r="B21" s="60" t="s">
        <v>108</v>
      </c>
      <c r="C21" s="71">
        <v>228.837682</v>
      </c>
      <c r="D21" s="34" t="s">
        <v>52</v>
      </c>
    </row>
    <row r="22" spans="2:4" ht="14.1" customHeight="1">
      <c r="B22" s="63" t="s">
        <v>113</v>
      </c>
      <c r="C22" s="72">
        <v>289.06392199999999</v>
      </c>
      <c r="D22" s="65" t="s">
        <v>53</v>
      </c>
    </row>
    <row r="23" spans="2:4" ht="14.1" customHeight="1">
      <c r="B23" s="60" t="s">
        <v>111</v>
      </c>
      <c r="C23" s="71">
        <v>1044.7553909999999</v>
      </c>
      <c r="D23" s="34" t="s">
        <v>54</v>
      </c>
    </row>
    <row r="24" spans="2:4" ht="14.1" customHeight="1">
      <c r="B24" s="63" t="s">
        <v>112</v>
      </c>
      <c r="C24" s="72">
        <v>1367.9154759999999</v>
      </c>
      <c r="D24" s="65" t="s">
        <v>55</v>
      </c>
    </row>
    <row r="25" spans="2:4" ht="14.1" customHeight="1">
      <c r="B25" s="60" t="s">
        <v>116</v>
      </c>
      <c r="C25" s="71">
        <v>82.625084999999999</v>
      </c>
      <c r="D25" s="34" t="s">
        <v>56</v>
      </c>
    </row>
    <row r="26" spans="2:4" ht="14.1" customHeight="1">
      <c r="B26" s="63" t="s">
        <v>117</v>
      </c>
      <c r="C26" s="72">
        <v>129.48924400000001</v>
      </c>
      <c r="D26" s="65" t="s">
        <v>57</v>
      </c>
    </row>
    <row r="27" spans="2:4" ht="14.1" customHeight="1">
      <c r="B27" s="147" t="s">
        <v>115</v>
      </c>
      <c r="C27" s="148">
        <v>3.8618980000000001</v>
      </c>
      <c r="D27" s="149" t="s">
        <v>58</v>
      </c>
    </row>
    <row r="29" spans="2:4">
      <c r="B29" s="15" t="s">
        <v>77</v>
      </c>
      <c r="D29" s="16" t="s">
        <v>76</v>
      </c>
    </row>
    <row r="30" spans="2:4">
      <c r="B30" s="15" t="s">
        <v>161</v>
      </c>
      <c r="D30" s="16" t="s">
        <v>162</v>
      </c>
    </row>
    <row r="32" spans="2:4">
      <c r="B32" s="113" t="s">
        <v>190</v>
      </c>
      <c r="C32" s="92"/>
      <c r="D32" s="158" t="s">
        <v>191</v>
      </c>
    </row>
    <row r="33" spans="2:4">
      <c r="B33" s="114" t="s">
        <v>131</v>
      </c>
      <c r="C33" s="115"/>
      <c r="D33" s="114" t="s">
        <v>132</v>
      </c>
    </row>
    <row r="34" spans="2:4">
      <c r="B34" s="157"/>
      <c r="C34" s="159"/>
      <c r="D34" s="157"/>
    </row>
  </sheetData>
  <hyperlinks>
    <hyperlink ref="B33" location="Enquiries!A1" display="Contact us for media support and coordination." xr:uid="{39F85EE8-A63A-4139-8237-9F02CA291F39}"/>
    <hyperlink ref="D33" location="Enquiries!A1" display="للنشر الإعلامي يُرجى التواصل معنا للدعم والتنسيق." xr:uid="{14E29204-C77C-4ED1-8B34-7A5D86A493E7}"/>
    <hyperlink ref="B32" location="Index!A1" display="Return to Main Page" xr:uid="{3644B639-2BBD-49B8-ACF7-5330A8D2F7AC}"/>
    <hyperlink ref="D32" location="Index!A1" display="العودة إلى الصفحة الرئيسية " xr:uid="{9D6E4DE4-A489-4085-86FC-91AED7D84808}"/>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A554A-C01D-49D0-A57A-3130574E5CC0}">
  <dimension ref="B2:E34"/>
  <sheetViews>
    <sheetView showGridLines="0" topLeftCell="B1" zoomScale="92" zoomScaleNormal="92" workbookViewId="0">
      <selection activeCell="C8" sqref="C8"/>
    </sheetView>
  </sheetViews>
  <sheetFormatPr defaultColWidth="8.5546875" defaultRowHeight="10.199999999999999"/>
  <cols>
    <col min="1" max="1" width="8.5546875" style="5"/>
    <col min="2" max="2" width="74" style="5" customWidth="1"/>
    <col min="3" max="3" width="14" style="5" customWidth="1"/>
    <col min="4" max="4" width="50" style="5" customWidth="1"/>
    <col min="5" max="5" width="18" style="5" customWidth="1"/>
    <col min="6" max="16384" width="8.5546875" style="5"/>
  </cols>
  <sheetData>
    <row r="2" spans="2:5" s="66" customFormat="1" ht="13.2">
      <c r="B2" s="55" t="s">
        <v>215</v>
      </c>
      <c r="C2" s="67"/>
      <c r="D2" s="55" t="s">
        <v>207</v>
      </c>
      <c r="E2" s="5"/>
    </row>
    <row r="3" spans="2:5" s="66" customFormat="1" ht="3.75" customHeight="1">
      <c r="B3" s="55"/>
      <c r="C3" s="67"/>
      <c r="D3" s="55"/>
      <c r="E3" s="5"/>
    </row>
    <row r="4" spans="2:5">
      <c r="B4" s="30" t="s">
        <v>13</v>
      </c>
      <c r="C4" s="6"/>
      <c r="D4" s="5" t="s">
        <v>59</v>
      </c>
    </row>
    <row r="5" spans="2:5" ht="14.4">
      <c r="B5" s="14" t="s">
        <v>60</v>
      </c>
      <c r="C5" s="96" t="s">
        <v>203</v>
      </c>
      <c r="D5" s="9" t="s">
        <v>61</v>
      </c>
      <c r="E5"/>
    </row>
    <row r="6" spans="2:5" ht="14.4">
      <c r="B6" s="14"/>
      <c r="C6" s="96">
        <v>45870</v>
      </c>
      <c r="D6" s="9"/>
      <c r="E6"/>
    </row>
    <row r="7" spans="2:5" ht="14.1" customHeight="1">
      <c r="B7" s="56" t="s">
        <v>21</v>
      </c>
      <c r="C7" s="73">
        <f>SUM(C8:C27)</f>
        <v>15032.481481999999</v>
      </c>
      <c r="D7" s="40" t="s">
        <v>75</v>
      </c>
      <c r="E7"/>
    </row>
    <row r="8" spans="2:5" ht="14.1" customHeight="1">
      <c r="B8" s="63" t="s">
        <v>109</v>
      </c>
      <c r="C8" s="12">
        <v>367.93762099999998</v>
      </c>
      <c r="D8" s="65" t="s">
        <v>40</v>
      </c>
      <c r="E8"/>
    </row>
    <row r="9" spans="2:5" ht="14.1" customHeight="1">
      <c r="B9" s="60" t="s">
        <v>118</v>
      </c>
      <c r="C9" s="60">
        <v>244.570436</v>
      </c>
      <c r="D9" s="34" t="s">
        <v>41</v>
      </c>
      <c r="E9"/>
    </row>
    <row r="10" spans="2:5" ht="14.1" customHeight="1">
      <c r="B10" s="63" t="s">
        <v>119</v>
      </c>
      <c r="C10" s="12">
        <v>53.025458999999998</v>
      </c>
      <c r="D10" s="65" t="s">
        <v>42</v>
      </c>
      <c r="E10"/>
    </row>
    <row r="11" spans="2:5" ht="14.1" customHeight="1">
      <c r="B11" s="60" t="s">
        <v>120</v>
      </c>
      <c r="C11" s="60">
        <v>290.68364800000001</v>
      </c>
      <c r="D11" s="34" t="s">
        <v>106</v>
      </c>
      <c r="E11"/>
    </row>
    <row r="12" spans="2:5" ht="14.1" customHeight="1">
      <c r="B12" s="63" t="s">
        <v>121</v>
      </c>
      <c r="C12" s="12">
        <v>468.887608</v>
      </c>
      <c r="D12" s="65" t="s">
        <v>43</v>
      </c>
      <c r="E12"/>
    </row>
    <row r="13" spans="2:5" ht="14.1" customHeight="1">
      <c r="B13" s="60" t="s">
        <v>110</v>
      </c>
      <c r="C13" s="60">
        <v>1173.699503</v>
      </c>
      <c r="D13" s="34" t="s">
        <v>44</v>
      </c>
      <c r="E13"/>
    </row>
    <row r="14" spans="2:5" ht="14.1" customHeight="1">
      <c r="B14" s="63" t="s">
        <v>114</v>
      </c>
      <c r="C14" s="12">
        <v>427.175499</v>
      </c>
      <c r="D14" s="65" t="s">
        <v>45</v>
      </c>
      <c r="E14"/>
    </row>
    <row r="15" spans="2:5" ht="14.1" customHeight="1">
      <c r="B15" s="60" t="s">
        <v>122</v>
      </c>
      <c r="C15" s="60">
        <v>21.662379999999999</v>
      </c>
      <c r="D15" s="34" t="s">
        <v>46</v>
      </c>
      <c r="E15"/>
    </row>
    <row r="16" spans="2:5" ht="14.1" customHeight="1">
      <c r="B16" s="63" t="s">
        <v>123</v>
      </c>
      <c r="C16" s="12">
        <v>34.626448000000003</v>
      </c>
      <c r="D16" s="65" t="s">
        <v>47</v>
      </c>
      <c r="E16"/>
    </row>
    <row r="17" spans="2:5" ht="14.1" customHeight="1">
      <c r="B17" s="60" t="s">
        <v>124</v>
      </c>
      <c r="C17" s="60">
        <v>2578.0659690000002</v>
      </c>
      <c r="D17" s="34" t="s">
        <v>48</v>
      </c>
      <c r="E17"/>
    </row>
    <row r="18" spans="2:5" ht="14.1" customHeight="1">
      <c r="B18" s="63" t="s">
        <v>125</v>
      </c>
      <c r="C18" s="12">
        <v>74.585301000000001</v>
      </c>
      <c r="D18" s="65" t="s">
        <v>49</v>
      </c>
      <c r="E18"/>
    </row>
    <row r="19" spans="2:5" ht="14.1" customHeight="1">
      <c r="B19" s="60" t="s">
        <v>126</v>
      </c>
      <c r="C19" s="60">
        <v>15.366882</v>
      </c>
      <c r="D19" s="34" t="s">
        <v>50</v>
      </c>
      <c r="E19"/>
    </row>
    <row r="20" spans="2:5" ht="14.1" customHeight="1">
      <c r="B20" s="63" t="s">
        <v>127</v>
      </c>
      <c r="C20" s="12">
        <v>133.13466099999999</v>
      </c>
      <c r="D20" s="65" t="s">
        <v>51</v>
      </c>
      <c r="E20"/>
    </row>
    <row r="21" spans="2:5" ht="14.1" customHeight="1">
      <c r="B21" s="60" t="s">
        <v>108</v>
      </c>
      <c r="C21" s="60">
        <v>230.01837</v>
      </c>
      <c r="D21" s="34" t="s">
        <v>52</v>
      </c>
      <c r="E21"/>
    </row>
    <row r="22" spans="2:5" ht="14.1" customHeight="1">
      <c r="B22" s="63" t="s">
        <v>113</v>
      </c>
      <c r="C22" s="12">
        <v>2331.6016629999999</v>
      </c>
      <c r="D22" s="65" t="s">
        <v>53</v>
      </c>
      <c r="E22"/>
    </row>
    <row r="23" spans="2:5" ht="14.1" customHeight="1">
      <c r="B23" s="60" t="s">
        <v>111</v>
      </c>
      <c r="C23" s="60">
        <v>4044.860103</v>
      </c>
      <c r="D23" s="34" t="s">
        <v>54</v>
      </c>
      <c r="E23"/>
    </row>
    <row r="24" spans="2:5" ht="14.1" customHeight="1">
      <c r="B24" s="63" t="s">
        <v>112</v>
      </c>
      <c r="C24" s="12">
        <v>1968.4702560000001</v>
      </c>
      <c r="D24" s="65" t="s">
        <v>55</v>
      </c>
      <c r="E24"/>
    </row>
    <row r="25" spans="2:5" ht="14.1" customHeight="1">
      <c r="B25" s="60" t="s">
        <v>116</v>
      </c>
      <c r="C25" s="60">
        <v>460.29780499999998</v>
      </c>
      <c r="D25" s="34" t="s">
        <v>56</v>
      </c>
      <c r="E25"/>
    </row>
    <row r="26" spans="2:5" ht="14.1" customHeight="1">
      <c r="B26" s="63" t="s">
        <v>117</v>
      </c>
      <c r="C26" s="12">
        <v>100.622636</v>
      </c>
      <c r="D26" s="65" t="s">
        <v>57</v>
      </c>
      <c r="E26"/>
    </row>
    <row r="27" spans="2:5" ht="14.1" customHeight="1">
      <c r="B27" s="147" t="s">
        <v>115</v>
      </c>
      <c r="C27" s="147">
        <v>13.189234000000001</v>
      </c>
      <c r="D27" s="149" t="s">
        <v>58</v>
      </c>
      <c r="E27"/>
    </row>
    <row r="28" spans="2:5" ht="8.25" customHeight="1">
      <c r="E28"/>
    </row>
    <row r="29" spans="2:5" ht="14.4">
      <c r="B29" s="15" t="s">
        <v>77</v>
      </c>
      <c r="D29" s="16" t="s">
        <v>76</v>
      </c>
      <c r="E29"/>
    </row>
    <row r="30" spans="2:5" ht="14.4">
      <c r="B30" s="15" t="s">
        <v>161</v>
      </c>
      <c r="D30" s="16" t="s">
        <v>162</v>
      </c>
      <c r="E30"/>
    </row>
    <row r="31" spans="2:5" ht="14.4">
      <c r="E31"/>
    </row>
    <row r="32" spans="2:5" ht="14.4">
      <c r="B32" s="113" t="s">
        <v>190</v>
      </c>
      <c r="C32" s="92"/>
      <c r="D32" s="158" t="s">
        <v>191</v>
      </c>
      <c r="E32"/>
    </row>
    <row r="33" spans="2:5" ht="14.4">
      <c r="B33" s="114" t="s">
        <v>131</v>
      </c>
      <c r="C33" s="115"/>
      <c r="D33" s="114" t="s">
        <v>132</v>
      </c>
      <c r="E33"/>
    </row>
    <row r="34" spans="2:5">
      <c r="B34" s="157"/>
      <c r="C34" s="159"/>
      <c r="D34" s="157"/>
    </row>
  </sheetData>
  <hyperlinks>
    <hyperlink ref="B33" location="Enquiries!A1" display="Contact us for media support and coordination." xr:uid="{2AC384E5-A0C2-4518-8970-20BC09F1582A}"/>
    <hyperlink ref="D33" location="Enquiries!A1" display="للنشر الإعلامي يُرجى التواصل معنا للدعم والتنسيق." xr:uid="{86C2D1A6-ADE5-4D3E-AC9D-DA086967AEC8}"/>
    <hyperlink ref="B32" location="Index!A1" display="Return to Main Page" xr:uid="{23783607-9E5B-4AF9-8B1D-F7CA3B8D115F}"/>
    <hyperlink ref="D32" location="Index!A1" display="العودة إلى الصفحة الرئيسية " xr:uid="{2B118DF1-8F42-4B0B-8430-11CA630049D4}"/>
  </hyperlinks>
  <pageMargins left="0.7" right="0.7" top="0.75" bottom="0.75" header="0.3" footer="0.3"/>
  <pageSetup orientation="portrait" r:id="rId1"/>
  <headerFooter>
    <oddFooter>&amp;C_x000D_&amp;1#&amp;"Calibri"&amp;11&amp;K000000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36EF0-5C66-4715-A7F5-0514B319DA23}">
  <dimension ref="A2:D24"/>
  <sheetViews>
    <sheetView showGridLines="0" zoomScaleNormal="100" workbookViewId="0">
      <selection activeCell="B42" sqref="B42"/>
    </sheetView>
  </sheetViews>
  <sheetFormatPr defaultColWidth="8.5546875" defaultRowHeight="10.199999999999999"/>
  <cols>
    <col min="1" max="1" width="15.5546875" style="5" customWidth="1"/>
    <col min="2" max="2" width="48.44140625" style="5" customWidth="1"/>
    <col min="3" max="3" width="10.44140625" style="5" customWidth="1"/>
    <col min="4" max="4" width="39.88671875" style="5" customWidth="1"/>
    <col min="5" max="5" width="10.109375" style="5" bestFit="1" customWidth="1"/>
    <col min="6" max="16384" width="8.5546875" style="5"/>
  </cols>
  <sheetData>
    <row r="2" spans="1:4" s="66" customFormat="1" ht="24.75" customHeight="1">
      <c r="B2" s="54" t="s">
        <v>216</v>
      </c>
      <c r="C2" s="54"/>
      <c r="D2" s="69" t="s">
        <v>198</v>
      </c>
    </row>
    <row r="3" spans="1:4" ht="16.5" customHeight="1">
      <c r="B3" s="30" t="s">
        <v>13</v>
      </c>
      <c r="C3" s="46"/>
      <c r="D3" s="5" t="s">
        <v>59</v>
      </c>
    </row>
    <row r="4" spans="1:4">
      <c r="B4" s="14" t="s">
        <v>30</v>
      </c>
      <c r="C4" s="96" t="s">
        <v>203</v>
      </c>
      <c r="D4" s="9" t="s">
        <v>62</v>
      </c>
    </row>
    <row r="5" spans="1:4">
      <c r="B5" s="14"/>
      <c r="C5" s="96">
        <v>45870</v>
      </c>
      <c r="D5" s="31"/>
    </row>
    <row r="6" spans="1:4" ht="14.1" customHeight="1">
      <c r="B6" s="10" t="s">
        <v>21</v>
      </c>
      <c r="C6" s="98">
        <f>SUM(C7:C17)</f>
        <v>15362.353573999999</v>
      </c>
      <c r="D6" s="37" t="s">
        <v>75</v>
      </c>
    </row>
    <row r="7" spans="1:4" ht="14.1" customHeight="1">
      <c r="A7" s="41"/>
      <c r="B7" s="11" t="s">
        <v>163</v>
      </c>
      <c r="C7" s="99">
        <v>5898.2227549999998</v>
      </c>
      <c r="D7" s="49" t="s">
        <v>107</v>
      </c>
    </row>
    <row r="8" spans="1:4" ht="14.1" customHeight="1">
      <c r="A8" s="41"/>
      <c r="B8" s="12" t="s">
        <v>164</v>
      </c>
      <c r="C8" s="100">
        <v>1730.1928</v>
      </c>
      <c r="D8" s="50" t="s">
        <v>82</v>
      </c>
    </row>
    <row r="9" spans="1:4" ht="14.1" customHeight="1">
      <c r="A9" s="41"/>
      <c r="B9" s="47" t="s">
        <v>165</v>
      </c>
      <c r="C9" s="99">
        <v>1444.7832659999999</v>
      </c>
      <c r="D9" s="49" t="s">
        <v>85</v>
      </c>
    </row>
    <row r="10" spans="1:4" ht="14.1" customHeight="1">
      <c r="A10" s="41"/>
      <c r="B10" s="48" t="s">
        <v>128</v>
      </c>
      <c r="C10" s="100">
        <v>824.05949999999996</v>
      </c>
      <c r="D10" s="50" t="s">
        <v>84</v>
      </c>
    </row>
    <row r="11" spans="1:4" ht="14.1" customHeight="1">
      <c r="A11" s="41"/>
      <c r="B11" s="47" t="s">
        <v>168</v>
      </c>
      <c r="C11" s="99">
        <v>648.97800900000004</v>
      </c>
      <c r="D11" s="49" t="s">
        <v>90</v>
      </c>
    </row>
    <row r="12" spans="1:4" ht="14.1" customHeight="1">
      <c r="A12" s="41"/>
      <c r="B12" s="48" t="s">
        <v>166</v>
      </c>
      <c r="C12" s="100">
        <v>411.09633200000002</v>
      </c>
      <c r="D12" s="50" t="s">
        <v>83</v>
      </c>
    </row>
    <row r="13" spans="1:4" ht="14.1" customHeight="1">
      <c r="A13" s="41"/>
      <c r="B13" s="47" t="s">
        <v>169</v>
      </c>
      <c r="C13" s="99">
        <v>298.97099800000001</v>
      </c>
      <c r="D13" s="49" t="s">
        <v>89</v>
      </c>
    </row>
    <row r="14" spans="1:4" ht="14.1" customHeight="1">
      <c r="A14" s="41"/>
      <c r="B14" s="48" t="s">
        <v>167</v>
      </c>
      <c r="C14" s="100">
        <v>286.87957599999999</v>
      </c>
      <c r="D14" s="50" t="s">
        <v>87</v>
      </c>
    </row>
    <row r="15" spans="1:4" ht="14.1" customHeight="1">
      <c r="A15" s="41"/>
      <c r="B15" s="47" t="s">
        <v>173</v>
      </c>
      <c r="C15" s="99">
        <v>283.56711000000001</v>
      </c>
      <c r="D15" s="83" t="s">
        <v>160</v>
      </c>
    </row>
    <row r="16" spans="1:4" ht="14.1" customHeight="1">
      <c r="A16" s="41"/>
      <c r="B16" s="48" t="s">
        <v>222</v>
      </c>
      <c r="C16" s="100">
        <v>279.49856</v>
      </c>
      <c r="D16" s="50" t="s">
        <v>224</v>
      </c>
    </row>
    <row r="17" spans="2:4" ht="14.1" customHeight="1">
      <c r="B17" s="150" t="s">
        <v>223</v>
      </c>
      <c r="C17" s="151">
        <v>3256.1046679999999</v>
      </c>
      <c r="D17" s="152" t="s">
        <v>159</v>
      </c>
    </row>
    <row r="18" spans="2:4">
      <c r="C18" s="82"/>
    </row>
    <row r="19" spans="2:4">
      <c r="B19" s="15" t="s">
        <v>77</v>
      </c>
      <c r="D19" s="16" t="s">
        <v>76</v>
      </c>
    </row>
    <row r="20" spans="2:4">
      <c r="B20" s="15" t="s">
        <v>161</v>
      </c>
      <c r="D20" s="16" t="s">
        <v>162</v>
      </c>
    </row>
    <row r="22" spans="2:4">
      <c r="B22" s="113" t="s">
        <v>190</v>
      </c>
      <c r="C22" s="92"/>
      <c r="D22" s="158" t="s">
        <v>191</v>
      </c>
    </row>
    <row r="23" spans="2:4">
      <c r="B23" s="114" t="s">
        <v>131</v>
      </c>
      <c r="C23" s="115"/>
      <c r="D23" s="114" t="s">
        <v>132</v>
      </c>
    </row>
    <row r="24" spans="2:4">
      <c r="B24" s="157"/>
      <c r="C24" s="159"/>
      <c r="D24" s="157"/>
    </row>
  </sheetData>
  <hyperlinks>
    <hyperlink ref="B23" location="Enquiries!A1" display="Contact us for media support and coordination." xr:uid="{1F22DDDA-1645-4459-8EDC-3E532A0C623C}"/>
    <hyperlink ref="D23" location="Enquiries!A1" display="للنشر الإعلامي يُرجى التواصل معنا للدعم والتنسيق." xr:uid="{3DF31B13-3163-45C8-90EA-3DCBCEFB0CAF}"/>
    <hyperlink ref="B22" location="Index!A1" display="Return to Main Page" xr:uid="{8680A9C5-78F2-4F37-8A9E-273C382007FD}"/>
    <hyperlink ref="D22" location="Index!A1" display="العودة إلى الصفحة الرئيسية " xr:uid="{E3D7D34A-15DF-40B2-B6C3-C41A5D5667D0}"/>
  </hyperlinks>
  <pageMargins left="0.7" right="0.7" top="0.75" bottom="0.75" header="0.3" footer="0.3"/>
  <pageSetup orientation="portrait" r:id="rId1"/>
  <headerFooter>
    <oddFooter>&amp;C_x000D_&amp;1#&amp;"Calibri"&amp;11&amp;K000000 This is classified as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D41F5-6A2B-4A03-B98A-B2EFF28683BE}">
  <dimension ref="A2:E24"/>
  <sheetViews>
    <sheetView showGridLines="0" zoomScale="91" zoomScaleNormal="91" workbookViewId="0">
      <selection activeCell="C7" sqref="C7"/>
    </sheetView>
  </sheetViews>
  <sheetFormatPr defaultColWidth="8.5546875" defaultRowHeight="10.199999999999999"/>
  <cols>
    <col min="1" max="1" width="8.5546875" style="5"/>
    <col min="2" max="2" width="45.44140625" style="5" customWidth="1"/>
    <col min="3" max="3" width="15.5546875" style="5" customWidth="1"/>
    <col min="4" max="4" width="39.88671875" style="5" customWidth="1"/>
    <col min="5" max="5" width="7.44140625" style="5" customWidth="1"/>
    <col min="6" max="16384" width="8.5546875" style="5"/>
  </cols>
  <sheetData>
    <row r="2" spans="1:5" s="66" customFormat="1" ht="24.75" customHeight="1">
      <c r="B2" s="77" t="s">
        <v>217</v>
      </c>
      <c r="C2" s="54"/>
      <c r="D2" s="69" t="s">
        <v>199</v>
      </c>
      <c r="E2" s="5"/>
    </row>
    <row r="3" spans="1:5">
      <c r="B3" s="30" t="s">
        <v>13</v>
      </c>
      <c r="D3" s="5" t="s">
        <v>59</v>
      </c>
    </row>
    <row r="4" spans="1:5">
      <c r="B4" s="14" t="s">
        <v>30</v>
      </c>
      <c r="C4" s="96" t="s">
        <v>203</v>
      </c>
      <c r="D4" s="9" t="s">
        <v>62</v>
      </c>
    </row>
    <row r="5" spans="1:5">
      <c r="B5" s="14"/>
      <c r="C5" s="96">
        <v>45870</v>
      </c>
      <c r="D5" s="31"/>
    </row>
    <row r="6" spans="1:5" ht="14.1" customHeight="1">
      <c r="B6" s="10" t="s">
        <v>21</v>
      </c>
      <c r="C6" s="131">
        <f>SUM(C7:C17)</f>
        <v>4754.4674429999995</v>
      </c>
      <c r="D6" s="37" t="s">
        <v>75</v>
      </c>
    </row>
    <row r="7" spans="1:5" ht="14.1" customHeight="1">
      <c r="A7"/>
      <c r="B7" s="87" t="s">
        <v>164</v>
      </c>
      <c r="C7" s="99">
        <v>1718.5852709999999</v>
      </c>
      <c r="D7" s="83" t="s">
        <v>82</v>
      </c>
    </row>
    <row r="8" spans="1:5" ht="14.1" customHeight="1">
      <c r="A8"/>
      <c r="B8" s="86" t="s">
        <v>167</v>
      </c>
      <c r="C8" s="100">
        <v>593.58937200000003</v>
      </c>
      <c r="D8" s="84" t="s">
        <v>87</v>
      </c>
    </row>
    <row r="9" spans="1:5" ht="14.1" customHeight="1">
      <c r="A9"/>
      <c r="B9" s="85" t="s">
        <v>166</v>
      </c>
      <c r="C9" s="99">
        <v>440.83087499999999</v>
      </c>
      <c r="D9" s="83" t="s">
        <v>83</v>
      </c>
    </row>
    <row r="10" spans="1:5" ht="14.1" customHeight="1">
      <c r="A10"/>
      <c r="B10" s="86" t="s">
        <v>170</v>
      </c>
      <c r="C10" s="100">
        <v>242.396513</v>
      </c>
      <c r="D10" s="84" t="s">
        <v>88</v>
      </c>
    </row>
    <row r="11" spans="1:5" ht="14.1" customHeight="1">
      <c r="A11"/>
      <c r="B11" s="87" t="s">
        <v>225</v>
      </c>
      <c r="C11" s="99">
        <v>215.00332700000001</v>
      </c>
      <c r="D11" s="83" t="s">
        <v>229</v>
      </c>
    </row>
    <row r="12" spans="1:5" ht="14.1" customHeight="1">
      <c r="A12"/>
      <c r="B12" s="86" t="s">
        <v>171</v>
      </c>
      <c r="C12" s="100">
        <v>137.378657</v>
      </c>
      <c r="D12" s="84" t="s">
        <v>86</v>
      </c>
    </row>
    <row r="13" spans="1:5" ht="14.1" customHeight="1">
      <c r="A13"/>
      <c r="B13" s="87" t="s">
        <v>169</v>
      </c>
      <c r="C13" s="99">
        <v>122.228499</v>
      </c>
      <c r="D13" s="83" t="s">
        <v>89</v>
      </c>
    </row>
    <row r="14" spans="1:5" ht="14.1" customHeight="1">
      <c r="A14"/>
      <c r="B14" s="86" t="s">
        <v>172</v>
      </c>
      <c r="C14" s="100">
        <v>72.716093999999998</v>
      </c>
      <c r="D14" s="84" t="s">
        <v>95</v>
      </c>
    </row>
    <row r="15" spans="1:5" ht="14.1" customHeight="1">
      <c r="A15"/>
      <c r="B15" s="87" t="s">
        <v>226</v>
      </c>
      <c r="C15" s="99">
        <v>68.996555999999998</v>
      </c>
      <c r="D15" s="83" t="s">
        <v>230</v>
      </c>
    </row>
    <row r="16" spans="1:5" ht="14.1" customHeight="1">
      <c r="A16"/>
      <c r="B16" s="86" t="s">
        <v>227</v>
      </c>
      <c r="C16" s="100">
        <v>67.471821000000006</v>
      </c>
      <c r="D16" s="84" t="s">
        <v>231</v>
      </c>
    </row>
    <row r="17" spans="2:4" ht="14.1" customHeight="1">
      <c r="B17" s="153" t="s">
        <v>228</v>
      </c>
      <c r="C17" s="151">
        <v>1075.270458</v>
      </c>
      <c r="D17" s="154" t="s">
        <v>39</v>
      </c>
    </row>
    <row r="19" spans="2:4">
      <c r="B19" s="15" t="s">
        <v>77</v>
      </c>
      <c r="C19" s="88"/>
      <c r="D19" s="16" t="s">
        <v>76</v>
      </c>
    </row>
    <row r="20" spans="2:4">
      <c r="B20" s="15" t="s">
        <v>161</v>
      </c>
      <c r="C20" s="82"/>
      <c r="D20" s="16" t="s">
        <v>162</v>
      </c>
    </row>
    <row r="22" spans="2:4">
      <c r="B22" s="113" t="s">
        <v>190</v>
      </c>
      <c r="C22" s="92"/>
      <c r="D22" s="158" t="s">
        <v>191</v>
      </c>
    </row>
    <row r="23" spans="2:4">
      <c r="B23" s="114" t="s">
        <v>131</v>
      </c>
      <c r="C23" s="115"/>
      <c r="D23" s="114" t="s">
        <v>132</v>
      </c>
    </row>
    <row r="24" spans="2:4">
      <c r="B24" s="157"/>
      <c r="C24" s="159"/>
      <c r="D24" s="157"/>
    </row>
  </sheetData>
  <hyperlinks>
    <hyperlink ref="B23" location="Enquiries!A1" display="Contact us for media support and coordination." xr:uid="{467378F6-4FA2-4AC9-AD97-7997289BC729}"/>
    <hyperlink ref="D23" location="Enquiries!A1" display="للنشر الإعلامي يُرجى التواصل معنا للدعم والتنسيق." xr:uid="{B75484FA-9CEA-44FC-9115-950DCA95AFEB}"/>
    <hyperlink ref="B22" location="Index!A1" display="Return to Main Page" xr:uid="{4F7455E3-31FB-491C-85D7-A7EB97510C9C}"/>
    <hyperlink ref="D22" location="Index!A1" display="العودة إلى الصفحة الرئيسية " xr:uid="{8D71F76B-1876-4768-91D7-DC59EC6ED0C8}"/>
  </hyperlinks>
  <pageMargins left="0.7" right="0.7" top="0.75" bottom="0.75" header="0.3" footer="0.3"/>
  <pageSetup orientation="portrait" r:id="rId1"/>
  <headerFooter>
    <oddFooter>&amp;C_x000D_&amp;1#&amp;"Calibri"&amp;11&amp;K000000 This is classified as 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B61C0-9D5B-4EC8-B2E6-CA7DD78B7849}">
  <dimension ref="B1:D24"/>
  <sheetViews>
    <sheetView showGridLines="0" zoomScaleNormal="100" workbookViewId="0">
      <selection activeCell="C7" sqref="C7"/>
    </sheetView>
  </sheetViews>
  <sheetFormatPr defaultColWidth="8.5546875" defaultRowHeight="10.199999999999999"/>
  <cols>
    <col min="1" max="1" width="6.44140625" style="5" customWidth="1"/>
    <col min="2" max="2" width="35.109375" style="5" customWidth="1"/>
    <col min="3" max="3" width="18" style="5" customWidth="1"/>
    <col min="4" max="4" width="42" style="5" customWidth="1"/>
    <col min="5" max="16384" width="8.5546875" style="5"/>
  </cols>
  <sheetData>
    <row r="1" spans="2:4" ht="14.25" customHeight="1"/>
    <row r="2" spans="2:4" s="66" customFormat="1" ht="27.75" customHeight="1">
      <c r="B2" s="161" t="s">
        <v>218</v>
      </c>
      <c r="C2" s="161"/>
      <c r="D2" s="53" t="s">
        <v>208</v>
      </c>
    </row>
    <row r="3" spans="2:4" ht="14.4" customHeight="1">
      <c r="B3" s="30" t="s">
        <v>13</v>
      </c>
      <c r="D3" s="5" t="s">
        <v>59</v>
      </c>
    </row>
    <row r="4" spans="2:4">
      <c r="B4" s="14" t="s">
        <v>30</v>
      </c>
      <c r="C4" s="96" t="s">
        <v>203</v>
      </c>
      <c r="D4" s="9" t="s">
        <v>62</v>
      </c>
    </row>
    <row r="5" spans="2:4">
      <c r="B5" s="14"/>
      <c r="C5" s="96">
        <v>45870</v>
      </c>
      <c r="D5" s="9"/>
    </row>
    <row r="6" spans="2:4" ht="14.1" customHeight="1">
      <c r="B6" s="10" t="s">
        <v>21</v>
      </c>
      <c r="C6" s="98">
        <f>SUM(C7:C17)</f>
        <v>15032.481481999996</v>
      </c>
      <c r="D6" s="37" t="s">
        <v>75</v>
      </c>
    </row>
    <row r="7" spans="2:4" s="1" customFormat="1" ht="14.1" customHeight="1">
      <c r="B7" s="11" t="s">
        <v>128</v>
      </c>
      <c r="C7" s="99">
        <v>2864.2308819999998</v>
      </c>
      <c r="D7" s="49" t="s">
        <v>84</v>
      </c>
    </row>
    <row r="8" spans="2:4" ht="14.1" customHeight="1">
      <c r="B8" s="12" t="s">
        <v>168</v>
      </c>
      <c r="C8" s="100">
        <v>1800.0561459999999</v>
      </c>
      <c r="D8" s="50" t="s">
        <v>90</v>
      </c>
    </row>
    <row r="9" spans="2:4" s="1" customFormat="1" ht="14.1" customHeight="1">
      <c r="B9" s="47" t="s">
        <v>164</v>
      </c>
      <c r="C9" s="99">
        <v>1273.4041709999999</v>
      </c>
      <c r="D9" s="49" t="s">
        <v>82</v>
      </c>
    </row>
    <row r="10" spans="2:4" ht="14.1" customHeight="1">
      <c r="B10" s="48" t="s">
        <v>176</v>
      </c>
      <c r="C10" s="100">
        <v>946.51761099999999</v>
      </c>
      <c r="D10" s="50" t="s">
        <v>91</v>
      </c>
    </row>
    <row r="11" spans="2:4" ht="14.1" customHeight="1">
      <c r="B11" s="47" t="s">
        <v>169</v>
      </c>
      <c r="C11" s="99">
        <v>616.29108599999995</v>
      </c>
      <c r="D11" s="49" t="s">
        <v>89</v>
      </c>
    </row>
    <row r="12" spans="2:4" ht="14.1" customHeight="1">
      <c r="B12" s="48" t="s">
        <v>165</v>
      </c>
      <c r="C12" s="100">
        <v>610.67558599999995</v>
      </c>
      <c r="D12" s="50" t="s">
        <v>85</v>
      </c>
    </row>
    <row r="13" spans="2:4" ht="14.1" customHeight="1">
      <c r="B13" s="47" t="s">
        <v>177</v>
      </c>
      <c r="C13" s="99">
        <v>591.52613499999995</v>
      </c>
      <c r="D13" s="49" t="s">
        <v>94</v>
      </c>
    </row>
    <row r="14" spans="2:4" ht="14.1" customHeight="1">
      <c r="B14" s="48" t="s">
        <v>175</v>
      </c>
      <c r="C14" s="100">
        <v>584.12657999999999</v>
      </c>
      <c r="D14" s="50" t="s">
        <v>92</v>
      </c>
    </row>
    <row r="15" spans="2:4" ht="14.1" customHeight="1">
      <c r="B15" s="47" t="s">
        <v>243</v>
      </c>
      <c r="C15" s="99">
        <v>515.69715099999996</v>
      </c>
      <c r="D15" s="83" t="s">
        <v>244</v>
      </c>
    </row>
    <row r="16" spans="2:4" ht="14.1" customHeight="1">
      <c r="B16" s="48" t="s">
        <v>174</v>
      </c>
      <c r="C16" s="100">
        <v>399.97970800000002</v>
      </c>
      <c r="D16" s="50" t="s">
        <v>93</v>
      </c>
    </row>
    <row r="17" spans="2:4" ht="14.1" customHeight="1">
      <c r="B17" s="150" t="s">
        <v>228</v>
      </c>
      <c r="C17" s="151">
        <v>4829.9764259999938</v>
      </c>
      <c r="D17" s="152" t="s">
        <v>39</v>
      </c>
    </row>
    <row r="19" spans="2:4">
      <c r="B19" s="15" t="s">
        <v>77</v>
      </c>
      <c r="C19" s="82"/>
      <c r="D19" s="16" t="s">
        <v>76</v>
      </c>
    </row>
    <row r="20" spans="2:4">
      <c r="B20" s="15" t="s">
        <v>161</v>
      </c>
      <c r="C20" s="82"/>
      <c r="D20" s="16" t="s">
        <v>162</v>
      </c>
    </row>
    <row r="22" spans="2:4" ht="12.75" customHeight="1">
      <c r="B22" s="113" t="s">
        <v>190</v>
      </c>
      <c r="C22" s="92"/>
      <c r="D22" s="158" t="s">
        <v>191</v>
      </c>
    </row>
    <row r="23" spans="2:4">
      <c r="B23" s="114" t="s">
        <v>131</v>
      </c>
      <c r="C23" s="115"/>
      <c r="D23" s="114" t="s">
        <v>132</v>
      </c>
    </row>
    <row r="24" spans="2:4">
      <c r="B24" s="157"/>
      <c r="C24" s="159"/>
      <c r="D24" s="157"/>
    </row>
  </sheetData>
  <mergeCells count="1">
    <mergeCell ref="B2:C2"/>
  </mergeCells>
  <hyperlinks>
    <hyperlink ref="B23" location="Enquiries!A1" display="Contact us for media support and coordination." xr:uid="{7F871BD5-98CC-452D-82BE-BFDBB2F86A75}"/>
    <hyperlink ref="D23" location="Enquiries!A1" display="للنشر الإعلامي يُرجى التواصل معنا للدعم والتنسيق." xr:uid="{AB3EE5DE-AF77-4044-A615-79670230F5C4}"/>
    <hyperlink ref="B22" location="Index!A1" display="Return to Main Page" xr:uid="{A644251F-B1F7-4FC2-A35C-7540EDBFC750}"/>
    <hyperlink ref="D22" location="Index!A1" display="العودة إلى الصفحة الرئيسية " xr:uid="{F11DA4A6-DAFB-4687-98F6-362D4B71F60F}"/>
  </hyperlinks>
  <pageMargins left="0.7" right="0.7" top="0.75" bottom="0.75" header="0.3" footer="0.3"/>
  <pageSetup orientation="portrait" r:id="rId1"/>
  <headerFooter>
    <oddFooter>&amp;C_x000D_&amp;1#&amp;"Calibri"&amp;11&amp;K000000 This is classified as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B059A08-B1F6-4FFD-B862-BAFE6FECD77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2d5591e-ff9a-4b6b-9d23-0ec4046c89af"/>
    <ds:schemaRef ds:uri="http://www.w3.org/XML/1998/namespace"/>
    <ds:schemaRef ds:uri="http://purl.org/dc/dcmitype/"/>
  </ds:schemaRefs>
</ds:datastoreItem>
</file>

<file path=customXml/itemProps3.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Index</vt:lpstr>
      <vt:lpstr>Table 1</vt:lpstr>
      <vt:lpstr>Table 2</vt:lpstr>
      <vt:lpstr>Table 3</vt:lpstr>
      <vt:lpstr>Table 4</vt:lpstr>
      <vt:lpstr>Table 5</vt:lpstr>
      <vt:lpstr>Table 6</vt:lpstr>
      <vt:lpstr>Table 7</vt:lpstr>
      <vt:lpstr>Table 8</vt:lpstr>
      <vt:lpstr>Table 9</vt:lpstr>
      <vt:lpstr>Table 10</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Salama Ahmed Mohammed Hasan AlKhoori</cp:lastModifiedBy>
  <cp:revision/>
  <dcterms:created xsi:type="dcterms:W3CDTF">2022-03-01T00:40:37Z</dcterms:created>
  <dcterms:modified xsi:type="dcterms:W3CDTF">2025-09-12T05:45:15Z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SIP_Label_81088bd2-ac2d-49a5-b418-34b126be2bd4_Enabled">
    <vt:lpwstr>true</vt:lpwstr>
  </property>
  <property fmtid="{D5CDD505-2E9C-101B-9397-08002B2CF9AE}" pid="4" name="MSIP_Label_81088bd2-ac2d-49a5-b418-34b126be2bd4_SetDate">
    <vt:lpwstr>2024-01-17T09:38:04Z</vt:lpwstr>
  </property>
  <property fmtid="{D5CDD505-2E9C-101B-9397-08002B2CF9AE}" pid="5" name="MSIP_Label_81088bd2-ac2d-49a5-b418-34b126be2bd4_Method">
    <vt:lpwstr>Standard</vt:lpwstr>
  </property>
  <property fmtid="{D5CDD505-2E9C-101B-9397-08002B2CF9AE}" pid="6" name="MSIP_Label_81088bd2-ac2d-49a5-b418-34b126be2bd4_Name">
    <vt:lpwstr>Unrestricted</vt:lpwstr>
  </property>
  <property fmtid="{D5CDD505-2E9C-101B-9397-08002B2CF9AE}" pid="7" name="MSIP_Label_81088bd2-ac2d-49a5-b418-34b126be2bd4_SiteId">
    <vt:lpwstr>76c24ade-0edf-4364-8227-a67993cb7ec4</vt:lpwstr>
  </property>
  <property fmtid="{D5CDD505-2E9C-101B-9397-08002B2CF9AE}" pid="8" name="MSIP_Label_81088bd2-ac2d-49a5-b418-34b126be2bd4_ActionId">
    <vt:lpwstr>f729e5fe-cdb4-4d04-97e7-0cf02fe4bf7b</vt:lpwstr>
  </property>
  <property fmtid="{D5CDD505-2E9C-101B-9397-08002B2CF9AE}" pid="9" name="MSIP_Label_81088bd2-ac2d-49a5-b418-34b126be2bd4_ContentBits">
    <vt:lpwstr>0</vt:lpwstr>
  </property>
  <property fmtid="{D5CDD505-2E9C-101B-9397-08002B2CF9AE}" pid="10" name="MSIP_Label_89755440-57ef-4e58-ae50-baaa124fe54d_Enabled">
    <vt:lpwstr>true</vt:lpwstr>
  </property>
  <property fmtid="{D5CDD505-2E9C-101B-9397-08002B2CF9AE}" pid="11" name="MSIP_Label_89755440-57ef-4e58-ae50-baaa124fe54d_SetDate">
    <vt:lpwstr>2024-10-10T10:02:23Z</vt:lpwstr>
  </property>
  <property fmtid="{D5CDD505-2E9C-101B-9397-08002B2CF9AE}" pid="12" name="MSIP_Label_89755440-57ef-4e58-ae50-baaa124fe54d_Method">
    <vt:lpwstr>Standard</vt:lpwstr>
  </property>
  <property fmtid="{D5CDD505-2E9C-101B-9397-08002B2CF9AE}" pid="13" name="MSIP_Label_89755440-57ef-4e58-ae50-baaa124fe54d_Name">
    <vt:lpwstr>Confidential Classification</vt:lpwstr>
  </property>
  <property fmtid="{D5CDD505-2E9C-101B-9397-08002B2CF9AE}" pid="14" name="MSIP_Label_89755440-57ef-4e58-ae50-baaa124fe54d_SiteId">
    <vt:lpwstr>6926239f-3483-4451-8452-48ee3bee086f</vt:lpwstr>
  </property>
  <property fmtid="{D5CDD505-2E9C-101B-9397-08002B2CF9AE}" pid="15" name="MSIP_Label_89755440-57ef-4e58-ae50-baaa124fe54d_ActionId">
    <vt:lpwstr>0eddddf2-e7cb-4825-a61c-ca365930171c</vt:lpwstr>
  </property>
  <property fmtid="{D5CDD505-2E9C-101B-9397-08002B2CF9AE}" pid="16" name="MSIP_Label_89755440-57ef-4e58-ae50-baaa124fe54d_ContentBits">
    <vt:lpwstr>2</vt:lpwstr>
  </property>
</Properties>
</file>