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Z:\Statistics\قسم إدارة البيانات\خارجي\مركز الاحصاء أبوظبي\مبادرة اللامركزية\التقارير الشهرية\2025\8\"/>
    </mc:Choice>
  </mc:AlternateContent>
  <xr:revisionPtr revIDLastSave="0" documentId="13_ncr:1_{736C6996-E01A-4B39-AB21-41614BEA5FFA}" xr6:coauthVersionLast="47" xr6:coauthVersionMax="47" xr10:uidLastSave="{00000000-0000-0000-0000-000000000000}"/>
  <bookViews>
    <workbookView xWindow="15264" yWindow="0" windowWidth="15552" windowHeight="16656" tabRatio="601" activeTab="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5" l="1"/>
  <c r="C7" i="27"/>
  <c r="C16" i="31"/>
  <c r="C12" i="31"/>
  <c r="C8" i="31"/>
  <c r="C7" i="32"/>
  <c r="C6" i="32"/>
  <c r="C20" i="32"/>
  <c r="C33" i="32"/>
  <c r="C6" i="34"/>
  <c r="C6" i="33"/>
  <c r="C7" i="26"/>
  <c r="C7" i="4"/>
  <c r="C11" i="42"/>
  <c r="C7" i="42"/>
  <c r="C6" i="42" s="1"/>
</calcChain>
</file>

<file path=xl/sharedStrings.xml><?xml version="1.0" encoding="utf-8"?>
<sst xmlns="http://schemas.openxmlformats.org/spreadsheetml/2006/main" count="562" uniqueCount="246">
  <si>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</si>
  <si>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</si>
  <si>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</si>
  <si>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</si>
  <si>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</si>
  <si>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</si>
  <si>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</si>
  <si>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</si>
  <si>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</si>
  <si>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</si>
  <si>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</si>
  <si>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</si>
  <si>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</si>
  <si>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</si>
  <si>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</si>
  <si>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</si>
  <si>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</si>
  <si>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</si>
  <si>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</si>
  <si>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</si>
  <si>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</si>
  <si>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</si>
  <si>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</si>
  <si>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</si>
  <si>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</si>
  <si>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</si>
  <si>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</si>
  <si>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</si>
  <si>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</si>
  <si>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</si>
  <si>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</si>
  <si>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</si>
  <si>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</si>
  <si>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</si>
  <si>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</si>
  <si>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</si>
  <si>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</si>
  <si>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</si>
  <si>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</si>
  <si>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</si>
  <si>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</si>
  <si>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</si>
  <si>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</si>
  <si>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</si>
  <si>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</si>
  <si>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</si>
  <si>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</si>
  <si>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</si>
  <si>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</si>
  <si>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</si>
  <si>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</si>
  <si>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</si>
  <si>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</si>
  <si>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</si>
  <si>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</si>
  <si>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</si>
  <si>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</si>
  <si>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</si>
  <si>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</si>
  <si>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</si>
  <si>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</si>
  <si>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</si>
  <si>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</si>
  <si>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</si>
  <si>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</si>
  <si>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</si>
  <si>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</si>
  <si>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</si>
  <si>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</si>
  <si>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</si>
  <si>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</si>
  <si>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</si>
  <si>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</si>
  <si>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</si>
  <si>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</si>
  <si>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</si>
  <si>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</si>
  <si>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</si>
  <si>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</si>
  <si>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</si>
  <si>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</si>
  <si>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</si>
  <si>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السعودية</t>
  </si>
  <si>
    <t>الكويت</t>
  </si>
  <si>
    <t>امريكا</t>
  </si>
  <si>
    <t>الهند</t>
  </si>
  <si>
    <t>عمان</t>
  </si>
  <si>
    <t>قطر</t>
  </si>
  <si>
    <t>البحرين</t>
  </si>
  <si>
    <t>الاردن</t>
  </si>
  <si>
    <t>الصين</t>
  </si>
  <si>
    <t>اليابان</t>
  </si>
  <si>
    <t>المانيا</t>
  </si>
  <si>
    <t>جمهورية الكونجو</t>
  </si>
  <si>
    <t>المملكة المتحدة</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</si>
  <si>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</si>
  <si>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</si>
  <si>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</si>
  <si>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</si>
  <si>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</si>
  <si>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</si>
  <si>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</si>
  <si>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</si>
  <si>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</si>
  <si>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</si>
  <si>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</si>
  <si>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منتجات الاغدية ;مشروبات,سوائل كحوليةوتبغ</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</si>
  <si>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</si>
  <si>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</si>
  <si>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</si>
  <si>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</si>
  <si>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</si>
  <si>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</si>
  <si>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</si>
  <si>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</si>
  <si>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</si>
  <si>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</si>
  <si>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</si>
  <si>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</si>
  <si>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</si>
  <si>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</si>
  <si>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</si>
  <si>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</si>
  <si>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</si>
  <si>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</si>
  <si>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</si>
  <si>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</si>
  <si>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</si>
  <si>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</si>
  <si>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</si>
  <si>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</si>
  <si>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</si>
  <si>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</si>
  <si>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</si>
  <si>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</si>
  <si>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</si>
  <si>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</si>
  <si>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</si>
  <si>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</si>
  <si>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</si>
  <si>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</si>
  <si>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</si>
  <si>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</si>
  <si>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</si>
  <si>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</si>
  <si>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</si>
  <si>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</si>
  <si>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</si>
  <si>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</si>
  <si>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</si>
  <si>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</si>
  <si>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</si>
  <si>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</si>
  <si>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</si>
  <si>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</si>
  <si>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</si>
  <si>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</si>
  <si>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</si>
  <si>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</si>
  <si>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اخرى</t>
  </si>
  <si>
    <t>هونج كونج</t>
  </si>
  <si>
    <t>Note: The data for 2025 are preliminary</t>
  </si>
  <si>
    <t>ملاحظة: بيانات عام 2025 أولية</t>
  </si>
  <si>
    <t>SWITZERLAND</t>
  </si>
  <si>
    <t>SAUDI ARABIA</t>
  </si>
  <si>
    <t>INDIA</t>
  </si>
  <si>
    <t>KUWAIT</t>
  </si>
  <si>
    <t>QATAR</t>
  </si>
  <si>
    <t>CHINA</t>
  </si>
  <si>
    <t>JORDAN</t>
  </si>
  <si>
    <t>BAHRAIN</t>
  </si>
  <si>
    <t>OMAN</t>
  </si>
  <si>
    <t>EGYPT</t>
  </si>
  <si>
    <t>HONG KONG</t>
  </si>
  <si>
    <t>CONGO REPUBLIC</t>
  </si>
  <si>
    <t>GERMANY</t>
  </si>
  <si>
    <t>JAPAN</t>
  </si>
  <si>
    <t>UNITED KINGDOM</t>
  </si>
  <si>
    <t>جدول 1</t>
  </si>
  <si>
    <t>جدول 2</t>
  </si>
  <si>
    <t>جدول 3</t>
  </si>
  <si>
    <t>جدول 4</t>
  </si>
  <si>
    <t>جدول 5</t>
  </si>
  <si>
    <t>جدول 6</t>
  </si>
  <si>
    <t>جدول 7</t>
  </si>
  <si>
    <t>جدول 8</t>
  </si>
  <si>
    <t>جدول 9</t>
  </si>
  <si>
    <t>جدول 10</t>
  </si>
  <si>
    <t>البيانات الوصفية</t>
  </si>
  <si>
    <t>الرابط</t>
  </si>
  <si>
    <t>Return to Main Page</t>
  </si>
  <si>
    <t xml:space="preserve">العودة إلى الصفحة الرئيسية </t>
  </si>
  <si>
    <t>حركة التجارة الخارجية السلعية غير النفطية عبر منافذ إمارة أبوظبي، أغسطس2025</t>
  </si>
  <si>
    <t>جدول 1: قيمة التجارة الخارجية غير النفطية بالمليون درهم، أغسطس 2025</t>
  </si>
  <si>
    <t xml:space="preserve"> جدول 2: التجارة الخارجية غير النفطية (النمو على أساس سنوي)، أغسطس 2025 </t>
  </si>
  <si>
    <t>جدول 3: الصادرات غير النفطية حسب أقسام النظام المنسق بالمليون درهم، أغسطس 2025</t>
  </si>
  <si>
    <t>جدول 4: المعاد تصديره غير النفطي حسب أقسام النظام المنسق بالمليون درهم، أغسطس 2025</t>
  </si>
  <si>
    <t>جدول 5: الواردات غير النفطية حسب أقسام النظام المنسق بالمليون درهم، أغسطس 2025</t>
  </si>
  <si>
    <t>جدول 6: الصادرات غير النفطية حسب الدولة بالمليون درهم، أغسطس 2025</t>
  </si>
  <si>
    <t>جدول 7: المعاد تصديره غير النفطي حسب الدولة بالمليون درهم، أغسطس 2025</t>
  </si>
  <si>
    <t>جدول 8: الواردات غير النفطية حسب الدولة بالمليون درهم، أغسطس 2025</t>
  </si>
  <si>
    <t xml:space="preserve">جدول 9: التجارة الخارجية غير النفطية حسب المنطقة بالمليون درهم، أغسطس 2025 </t>
  </si>
  <si>
    <t>جدول 10: التجارة الخارجية غير النفطية حسب وسيلة النقل بالمليون درهم، أغسطس 2025</t>
  </si>
  <si>
    <t>أغسطس 2025</t>
  </si>
  <si>
    <t>جدول 2:  التجارة الخارجية غير النفطية (النمو على أساس سنوي)، أغسطس 2025</t>
  </si>
  <si>
    <t xml:space="preserve">جدول 3: الصادرات غير النفطية حسب أقسام النظام المنسق بالمليون درهم، أغسطس 2025 </t>
  </si>
  <si>
    <t xml:space="preserve">جدول 4: المعاد تصديره غير النفطي حسب أقسام النظام المنسق بالمليون درهم، أغسطس 2025 </t>
  </si>
  <si>
    <t xml:space="preserve">جدول 5: الواردات غير النفطية حسب أقسام النظام المنسق بالمليون درهم، أغسطس 2025 </t>
  </si>
  <si>
    <t xml:space="preserve">جدول 8: الواردات غير النفطية حسب الدولة بالمليون درهم، أغسطس 2025 </t>
  </si>
  <si>
    <t xml:space="preserve">جدول 10: التجارة الخارجية غير النفطية حسب وسيلة النقل بالمليون درهم، أغسطس 2025 </t>
  </si>
  <si>
    <t>Non-oil Foreign Merchandise Trade Through the Ports of Abu Dhabi Emirate, August 2025</t>
  </si>
  <si>
    <t>Table 1: Non-oil of trade components (in million AED), August 2025</t>
  </si>
  <si>
    <t>Table 2: Non-oil of Trade components (year-on-year growth), August 2025</t>
  </si>
  <si>
    <t>Table 3: Non-oil exports by good HS, (in millions AED), August 2025</t>
  </si>
  <si>
    <t>Table 4: Non-oil re-export by sections of HS, (in millions AED), August 2025</t>
  </si>
  <si>
    <t>Table 5: Non-oil imports by sections of HS, (in millions AED), August 2025</t>
  </si>
  <si>
    <t>Table 6: Non-oil exports by country (in millions AED), August 2025</t>
  </si>
  <si>
    <t>Table 7: Non-oil Re-exports by country (in millions AED), August 2025</t>
  </si>
  <si>
    <t>Table 8: Non-oil Imports by country (in millions AED), August 2025</t>
  </si>
  <si>
    <t>Table 9: Non-oil foreign trade by continent (in millions AED), August 2025</t>
  </si>
  <si>
    <t>Table 10: Non-oil foreign trade by mode of shipping (in millions AED), August 2025</t>
  </si>
  <si>
    <t>Table 2: Non-oil of trade components (year-on-year growth), August 2025</t>
  </si>
  <si>
    <t>PAKISTAN</t>
  </si>
  <si>
    <t>OTHERS</t>
  </si>
  <si>
    <t>باكستان</t>
  </si>
  <si>
    <t>HUNGARY</t>
  </si>
  <si>
    <t>GHANA</t>
  </si>
  <si>
    <t>YEMEN</t>
  </si>
  <si>
    <t xml:space="preserve">OTHER </t>
  </si>
  <si>
    <t>المجر</t>
  </si>
  <si>
    <t>غانا</t>
  </si>
  <si>
    <t>اليمن</t>
  </si>
  <si>
    <t>EFTA</t>
  </si>
  <si>
    <t>ARAB COUNTRIES</t>
  </si>
  <si>
    <t>ASIA</t>
  </si>
  <si>
    <t>NORTH AMERICA</t>
  </si>
  <si>
    <t>EUROPEAN UNION (E.E.C)</t>
  </si>
  <si>
    <t>AFRICA</t>
  </si>
  <si>
    <t>SOUTH AMERICA</t>
  </si>
  <si>
    <t>OCEANIA</t>
  </si>
  <si>
    <t>EASTERN EUROPE</t>
  </si>
  <si>
    <t>CENTRAL AMERICA</t>
  </si>
  <si>
    <t>OTHER WESTERN COUNTRIES</t>
  </si>
  <si>
    <t>ITALY</t>
  </si>
  <si>
    <t>ايطاليا</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</si>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</sst>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4">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0" fillId="0" borderId="0"/>
    <xf numFmtId="0" fontId="31" fillId="0" borderId="0"/>
    <xf numFmtId="0" fontId="18" fillId="0" borderId="0"/>
    <xf numFmtId="0" fontId="18" fillId="0" borderId="0"/>
    <xf numFmtId="0" fontId="18" fillId="0" borderId="0"/>
    <xf numFmtId="0" fontId="18" fillId="0" borderId="0"/>
    <xf numFmtId="0" fontId="42" fillId="0" borderId="0"/>
  </cellStyleXfs>
  <cellXfs count="16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5" fillId="0" borderId="0" xfId="18" applyFont="1" applyAlignment="1">
      <alignment vertical="center"/>
    </xf>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2" fillId="0" borderId="0" xfId="4" applyFont="1"/>
    <xf numFmtId="0" fontId="32"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4" fillId="0" borderId="0" xfId="0" applyFont="1" applyAlignment="1">
      <alignment wrapText="1"/>
    </xf>
    <xf numFmtId="0" fontId="5" fillId="0" borderId="0" xfId="0" applyFont="1" applyAlignment="1">
      <alignment horizontal="right"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37"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39"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4"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0" fillId="0" borderId="0" xfId="4" quotePrefix="1" applyFont="1" applyFill="1" applyAlignment="1">
      <alignment horizontal="center" vertical="center"/>
    </xf>
    <xf numFmtId="49" fontId="41" fillId="0" borderId="0" xfId="3" applyFont="1" applyAlignment="1">
      <alignment horizontal="center" vertical="center" readingOrder="1"/>
    </xf>
    <xf numFmtId="0" fontId="41"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0" fontId="43" fillId="0" borderId="0" xfId="18" applyFont="1"/>
    <xf numFmtId="0" fontId="32" fillId="0" borderId="0" xfId="4" applyFont="1" applyAlignment="1">
      <alignment horizontal="right"/>
    </xf>
    <xf numFmtId="171" fontId="43" fillId="0" borderId="0" xfId="18" applyNumberFormat="1" applyFont="1"/>
    <xf numFmtId="4" fontId="7" fillId="4" borderId="0" xfId="1" applyNumberFormat="1" applyFont="1" applyFill="1" applyBorder="1" applyAlignment="1">
      <alignment horizontal="right" vertical="center" indent="1" readingOrder="1"/>
    </xf>
    <xf numFmtId="49" fontId="24" fillId="0" borderId="0" xfId="3" applyFont="1" applyAlignment="1">
      <alignment horizontal="left" vertical="center" wrapText="1"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5"/>
  <sheetViews>
    <sheetView showGridLines="0" zoomScale="115" zoomScaleNormal="115" workbookViewId="0">
      <selection activeCell="D24" sqref="D24"/>
    </sheetView>
  </sheetViews>
  <sheetFormatPr defaultColWidth="7.5546875" defaultRowHeight="10.199999999999999"/>
  <cols>
    <col min="1" max="1" width="35.44140625" style="3" customWidth="1"/>
    <col min="2" max="2" width="58.5546875" style="3" customWidth="1"/>
    <col min="3" max="4" width="10.5546875" style="141" customWidth="1"/>
    <col min="5" max="5" width="55.109375" style="3" customWidth="1"/>
    <col min="6" max="6" width="7.5546875" style="3"/>
    <col min="7" max="7" width="9.88671875" style="3" bestFit="1" customWidth="1"/>
    <col min="8" max="8" width="8.5546875" style="3" customWidth="1"/>
    <col min="9" max="9" width="7.5546875" style="3"/>
    <col min="10" max="10" width="8.5546875" style="3" customWidth="1"/>
    <col min="11" max="11" width="9.5546875" style="3" customWidth="1"/>
    <col min="12" max="16384" width="7.5546875" style="3"/>
  </cols>
  <sheetData>
    <row r="1" spans="1:675">
      <c r="A1" s="5"/>
    </row>
    <row r="2" spans="1:675">
      <c r="A2" s="5"/>
      <c r="B2" s="17"/>
      <c r="C2" s="133"/>
      <c r="D2" s="133"/>
      <c r="E2" s="17"/>
    </row>
    <row r="3" spans="1:675" ht="54" customHeight="1">
      <c r="A3" s="5"/>
      <c r="B3" s="51" t="s">
        <v>210</v>
      </c>
      <c r="C3" s="133"/>
      <c r="D3" s="133"/>
      <c r="E3" s="52" t="s">
        <v>192</v>
      </c>
    </row>
    <row r="4" spans="1:675">
      <c r="A4" s="5"/>
      <c r="B4" s="17"/>
      <c r="C4" s="133"/>
      <c r="D4" s="133"/>
      <c r="E4" s="17"/>
    </row>
    <row r="5" spans="1:675">
      <c r="A5" s="5"/>
      <c r="B5" s="18"/>
      <c r="C5" s="134"/>
      <c r="D5" s="134"/>
      <c r="E5" s="18"/>
    </row>
    <row r="6" spans="1:675">
      <c r="A6" s="5"/>
      <c r="C6" s="142" t="s">
        <v>0</v>
      </c>
      <c r="D6" s="142" t="s">
        <v>188</v>
      </c>
    </row>
    <row r="7" spans="1:675">
      <c r="A7" s="5"/>
      <c r="C7" s="142" t="s">
        <v>1</v>
      </c>
      <c r="D7" s="142" t="s">
        <v>138</v>
      </c>
    </row>
    <row r="8" spans="1:675" s="19" customFormat="1">
      <c r="A8" s="2"/>
      <c r="B8" s="2"/>
      <c r="C8" s="143"/>
      <c r="D8" s="14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32" t="s">
        <v>3</v>
      </c>
      <c r="D9" s="132" t="s">
        <v>189</v>
      </c>
      <c r="E9" s="29" t="s">
        <v>4</v>
      </c>
      <c r="F9" s="20"/>
      <c r="G9" s="20"/>
    </row>
    <row r="10" spans="1:675" ht="14.4" customHeight="1">
      <c r="A10" s="21"/>
      <c r="C10" s="132"/>
      <c r="D10" s="132"/>
      <c r="F10" s="20"/>
      <c r="G10" s="20"/>
    </row>
    <row r="11" spans="1:675" ht="15" customHeight="1">
      <c r="A11" s="21"/>
      <c r="B11" s="79" t="s">
        <v>211</v>
      </c>
      <c r="C11" s="135" t="s">
        <v>5</v>
      </c>
      <c r="D11" s="135" t="s">
        <v>178</v>
      </c>
      <c r="E11" s="80" t="s">
        <v>193</v>
      </c>
    </row>
    <row r="12" spans="1:675" ht="15" customHeight="1">
      <c r="A12" s="21"/>
      <c r="B12" s="79" t="s">
        <v>212</v>
      </c>
      <c r="C12" s="135" t="s">
        <v>6</v>
      </c>
      <c r="D12" s="135" t="s">
        <v>179</v>
      </c>
      <c r="E12" s="80" t="s">
        <v>194</v>
      </c>
    </row>
    <row r="13" spans="1:675" ht="15" customHeight="1">
      <c r="A13" s="21"/>
      <c r="B13" s="79" t="s">
        <v>213</v>
      </c>
      <c r="C13" s="135" t="s">
        <v>7</v>
      </c>
      <c r="D13" s="135" t="s">
        <v>180</v>
      </c>
      <c r="E13" s="80" t="s">
        <v>195</v>
      </c>
    </row>
    <row r="14" spans="1:675" ht="15" customHeight="1">
      <c r="A14" s="21"/>
      <c r="B14" s="79" t="s">
        <v>214</v>
      </c>
      <c r="C14" s="135" t="s">
        <v>8</v>
      </c>
      <c r="D14" s="135" t="s">
        <v>181</v>
      </c>
      <c r="E14" s="80" t="s">
        <v>196</v>
      </c>
    </row>
    <row r="15" spans="1:675" ht="15" customHeight="1">
      <c r="A15" s="21"/>
      <c r="B15" s="79" t="s">
        <v>215</v>
      </c>
      <c r="C15" s="135" t="s">
        <v>9</v>
      </c>
      <c r="D15" s="135" t="s">
        <v>182</v>
      </c>
      <c r="E15" s="80" t="s">
        <v>197</v>
      </c>
    </row>
    <row r="16" spans="1:675" ht="15" customHeight="1">
      <c r="A16" s="21"/>
      <c r="B16" s="79" t="s">
        <v>216</v>
      </c>
      <c r="C16" s="135" t="s">
        <v>10</v>
      </c>
      <c r="D16" s="135" t="s">
        <v>183</v>
      </c>
      <c r="E16" s="80" t="s">
        <v>198</v>
      </c>
    </row>
    <row r="17" spans="1:5" ht="15" customHeight="1">
      <c r="A17" s="21"/>
      <c r="B17" s="79" t="s">
        <v>217</v>
      </c>
      <c r="C17" s="135" t="s">
        <v>11</v>
      </c>
      <c r="D17" s="135" t="s">
        <v>184</v>
      </c>
      <c r="E17" s="80" t="s">
        <v>199</v>
      </c>
    </row>
    <row r="18" spans="1:5" ht="15" customHeight="1">
      <c r="A18" s="21"/>
      <c r="B18" s="79" t="s">
        <v>218</v>
      </c>
      <c r="C18" s="135" t="s">
        <v>12</v>
      </c>
      <c r="D18" s="135" t="s">
        <v>185</v>
      </c>
      <c r="E18" s="80" t="s">
        <v>200</v>
      </c>
    </row>
    <row r="19" spans="1:5" ht="15" customHeight="1">
      <c r="A19" s="21"/>
      <c r="B19" s="79" t="s">
        <v>219</v>
      </c>
      <c r="C19" s="135" t="s">
        <v>31</v>
      </c>
      <c r="D19" s="135" t="s">
        <v>186</v>
      </c>
      <c r="E19" s="80" t="s">
        <v>201</v>
      </c>
    </row>
    <row r="20" spans="1:5" ht="15" customHeight="1">
      <c r="A20" s="21"/>
      <c r="B20" s="79" t="s">
        <v>220</v>
      </c>
      <c r="C20" s="135" t="s">
        <v>32</v>
      </c>
      <c r="D20" s="135" t="s">
        <v>187</v>
      </c>
      <c r="E20" s="80" t="s">
        <v>202</v>
      </c>
    </row>
    <row r="21" spans="1:5" ht="12">
      <c r="A21" s="21"/>
      <c r="C21" s="136"/>
      <c r="D21" s="136"/>
    </row>
    <row r="22" spans="1:5" ht="12">
      <c r="A22" s="21"/>
      <c r="C22" s="137"/>
      <c r="D22" s="137"/>
    </row>
    <row r="23" spans="1:5" ht="13.8">
      <c r="A23" s="21"/>
      <c r="C23" s="138"/>
      <c r="D23" s="138"/>
    </row>
    <row r="24" spans="1:5">
      <c r="A24" s="21"/>
      <c r="C24" s="139"/>
      <c r="D24" s="139"/>
    </row>
    <row r="25" spans="1:5" ht="13.8">
      <c r="A25" s="21"/>
      <c r="C25" s="140"/>
      <c r="D25" s="140"/>
    </row>
    <row r="26" spans="1:5">
      <c r="A26" s="21"/>
    </row>
    <row r="27" spans="1:5">
      <c r="A27" s="21"/>
    </row>
    <row r="28" spans="1:5">
      <c r="A28" s="21"/>
    </row>
    <row r="29" spans="1:5">
      <c r="A29" s="21"/>
    </row>
    <row r="30" spans="1:5">
      <c r="A30" s="21"/>
    </row>
    <row r="31" spans="1:5">
      <c r="A31" s="21"/>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1"/>
  <sheetViews>
    <sheetView showGridLines="0" zoomScaleNormal="100" workbookViewId="0">
      <selection activeCell="C50" sqref="C50"/>
    </sheetView>
  </sheetViews>
  <sheetFormatPr defaultColWidth="8.5546875" defaultRowHeight="10.199999999999999"/>
  <cols>
    <col min="1" max="1" width="8.88671875" style="5" customWidth="1"/>
    <col min="2" max="2" width="40.88671875" style="5" customWidth="1"/>
    <col min="3" max="3" width="20.5546875" style="5" customWidth="1"/>
    <col min="4" max="4" width="44" style="5" customWidth="1"/>
    <col min="5" max="16384" width="8.5546875" style="5"/>
  </cols>
  <sheetData>
    <row r="1" spans="1:4" ht="11.4" customHeight="1"/>
    <row r="2" spans="1:4" s="66" customFormat="1" ht="36" customHeight="1">
      <c r="A2" s="54"/>
      <c r="B2" s="54" t="s">
        <v>219</v>
      </c>
      <c r="C2" s="54"/>
      <c r="D2" s="53" t="s">
        <v>201</v>
      </c>
    </row>
    <row r="3" spans="1:4" ht="14.25" customHeight="1">
      <c r="A3" s="30"/>
      <c r="B3" s="30" t="s">
        <v>13</v>
      </c>
      <c r="D3" s="5" t="s">
        <v>59</v>
      </c>
    </row>
    <row r="4" spans="1:4">
      <c r="B4" s="14" t="s">
        <v>38</v>
      </c>
      <c r="C4" s="96" t="s">
        <v>203</v>
      </c>
      <c r="D4" s="9" t="s">
        <v>71</v>
      </c>
    </row>
    <row r="5" spans="1:4" ht="12.75" customHeight="1">
      <c r="B5" s="14"/>
      <c r="C5" s="96">
        <v>45870</v>
      </c>
      <c r="D5" s="9"/>
    </row>
    <row r="6" spans="1:4" ht="13.5" customHeight="1">
      <c r="B6" s="10" t="s">
        <v>21</v>
      </c>
      <c r="C6" s="101">
        <f>SUM(C33,C20,C7)</f>
        <v>35149.302498999998</v>
      </c>
      <c r="D6" s="37" t="s">
        <v>75</v>
      </c>
    </row>
    <row r="7" spans="1:4" ht="13.5" customHeight="1">
      <c r="B7" s="105" t="s">
        <v>17</v>
      </c>
      <c r="C7" s="109">
        <f>SUM(C8:C19)</f>
        <v>15362.353574000001</v>
      </c>
      <c r="D7" s="107" t="s">
        <v>64</v>
      </c>
    </row>
    <row r="8" spans="1:4" ht="13.5" customHeight="1">
      <c r="B8" s="12" t="s">
        <v>232</v>
      </c>
      <c r="C8" s="102">
        <v>5899.377649</v>
      </c>
      <c r="D8" s="39" t="s">
        <v>99</v>
      </c>
    </row>
    <row r="9" spans="1:4" ht="13.5" customHeight="1">
      <c r="B9" s="11" t="s">
        <v>233</v>
      </c>
      <c r="C9" s="103">
        <v>3656.6273510000001</v>
      </c>
      <c r="D9" s="38" t="s">
        <v>96</v>
      </c>
    </row>
    <row r="10" spans="1:4" ht="13.5" customHeight="1">
      <c r="B10" s="12" t="s">
        <v>234</v>
      </c>
      <c r="C10" s="102">
        <v>3608.2687500000002</v>
      </c>
      <c r="D10" s="39" t="s">
        <v>97</v>
      </c>
    </row>
    <row r="11" spans="1:4" ht="13.5" customHeight="1">
      <c r="B11" s="11" t="s">
        <v>235</v>
      </c>
      <c r="C11" s="103">
        <v>929.46063200000003</v>
      </c>
      <c r="D11" s="38" t="s">
        <v>98</v>
      </c>
    </row>
    <row r="12" spans="1:4" ht="13.5" customHeight="1">
      <c r="B12" s="12" t="s">
        <v>236</v>
      </c>
      <c r="C12" s="102">
        <v>373.03942799999999</v>
      </c>
      <c r="D12" s="39" t="s">
        <v>100</v>
      </c>
    </row>
    <row r="13" spans="1:4" ht="13.5" customHeight="1">
      <c r="B13" s="11" t="s">
        <v>237</v>
      </c>
      <c r="C13" s="103">
        <v>337.61715199999998</v>
      </c>
      <c r="D13" s="38" t="s">
        <v>101</v>
      </c>
    </row>
    <row r="14" spans="1:4" ht="13.5" customHeight="1">
      <c r="B14" s="12" t="s">
        <v>238</v>
      </c>
      <c r="C14" s="102">
        <v>235.25709699999999</v>
      </c>
      <c r="D14" s="39" t="s">
        <v>104</v>
      </c>
    </row>
    <row r="15" spans="1:4" ht="13.5" customHeight="1">
      <c r="B15" s="11" t="s">
        <v>239</v>
      </c>
      <c r="C15" s="103">
        <v>129.15354400000001</v>
      </c>
      <c r="D15" s="38" t="s">
        <v>102</v>
      </c>
    </row>
    <row r="16" spans="1:4" ht="13.5" customHeight="1">
      <c r="B16" s="12" t="s">
        <v>240</v>
      </c>
      <c r="C16" s="102">
        <v>42.271194999999999</v>
      </c>
      <c r="D16" s="39" t="s">
        <v>103</v>
      </c>
    </row>
    <row r="17" spans="2:4" ht="13.5" customHeight="1">
      <c r="B17" s="11" t="s">
        <v>241</v>
      </c>
      <c r="C17" s="103">
        <v>6.3492040000000003</v>
      </c>
      <c r="D17" s="38" t="s">
        <v>105</v>
      </c>
    </row>
    <row r="18" spans="2:4" ht="13.5" customHeight="1">
      <c r="B18" s="12" t="s">
        <v>242</v>
      </c>
      <c r="C18" s="102">
        <v>5.455247</v>
      </c>
      <c r="D18" s="39" t="s">
        <v>80</v>
      </c>
    </row>
    <row r="19" spans="2:4" ht="13.5" customHeight="1">
      <c r="B19" s="11" t="s">
        <v>223</v>
      </c>
      <c r="C19" s="103">
        <v>139.476325</v>
      </c>
      <c r="D19" s="38" t="s">
        <v>159</v>
      </c>
    </row>
    <row r="20" spans="2:4" ht="13.5" customHeight="1">
      <c r="B20" s="106" t="s">
        <v>129</v>
      </c>
      <c r="C20" s="104">
        <f>SUM(C21:C32)</f>
        <v>4754.4674430000005</v>
      </c>
      <c r="D20" s="108" t="s">
        <v>65</v>
      </c>
    </row>
    <row r="21" spans="2:4" ht="13.5" customHeight="1">
      <c r="B21" s="11" t="s">
        <v>233</v>
      </c>
      <c r="C21" s="110">
        <v>3502.3437050000002</v>
      </c>
      <c r="D21" s="38" t="s">
        <v>96</v>
      </c>
    </row>
    <row r="22" spans="2:4" ht="13.5" customHeight="1">
      <c r="B22" s="12" t="s">
        <v>240</v>
      </c>
      <c r="C22" s="111">
        <v>233.48513399999999</v>
      </c>
      <c r="D22" s="39" t="s">
        <v>103</v>
      </c>
    </row>
    <row r="23" spans="2:4" ht="13.5" customHeight="1">
      <c r="B23" s="11" t="s">
        <v>234</v>
      </c>
      <c r="C23" s="110">
        <v>150.93444099999999</v>
      </c>
      <c r="D23" s="38" t="s">
        <v>97</v>
      </c>
    </row>
    <row r="24" spans="2:4" ht="13.5" customHeight="1">
      <c r="B24" s="12" t="s">
        <v>237</v>
      </c>
      <c r="C24" s="111">
        <v>149.730208</v>
      </c>
      <c r="D24" s="39" t="s">
        <v>101</v>
      </c>
    </row>
    <row r="25" spans="2:4" ht="13.5" customHeight="1">
      <c r="B25" s="11" t="s">
        <v>236</v>
      </c>
      <c r="C25" s="110">
        <v>37.516931</v>
      </c>
      <c r="D25" s="38" t="s">
        <v>100</v>
      </c>
    </row>
    <row r="26" spans="2:4" ht="13.5" customHeight="1">
      <c r="B26" s="12" t="s">
        <v>235</v>
      </c>
      <c r="C26" s="111">
        <v>19.161830999999999</v>
      </c>
      <c r="D26" s="39" t="s">
        <v>98</v>
      </c>
    </row>
    <row r="27" spans="2:4" ht="13.5" customHeight="1">
      <c r="B27" s="11" t="s">
        <v>239</v>
      </c>
      <c r="C27" s="110">
        <v>17.490984000000001</v>
      </c>
      <c r="D27" s="38" t="s">
        <v>102</v>
      </c>
    </row>
    <row r="28" spans="2:4" ht="13.5" customHeight="1">
      <c r="B28" s="12" t="s">
        <v>238</v>
      </c>
      <c r="C28" s="111">
        <v>1.3864620000000001</v>
      </c>
      <c r="D28" s="39" t="s">
        <v>104</v>
      </c>
    </row>
    <row r="29" spans="2:4" ht="13.5" customHeight="1">
      <c r="B29" s="11" t="s">
        <v>241</v>
      </c>
      <c r="C29" s="110">
        <v>0.14168700000000001</v>
      </c>
      <c r="D29" s="38" t="s">
        <v>105</v>
      </c>
    </row>
    <row r="30" spans="2:4" ht="13.5" customHeight="1">
      <c r="B30" s="12" t="s">
        <v>232</v>
      </c>
      <c r="C30" s="111">
        <v>5.6849999999999998E-2</v>
      </c>
      <c r="D30" s="39" t="s">
        <v>99</v>
      </c>
    </row>
    <row r="31" spans="2:4" ht="13.5" customHeight="1">
      <c r="B31" s="11" t="s">
        <v>242</v>
      </c>
      <c r="C31" s="110">
        <v>3.5402999999999997E-2</v>
      </c>
      <c r="D31" s="38" t="s">
        <v>80</v>
      </c>
    </row>
    <row r="32" spans="2:4" ht="13.5" customHeight="1">
      <c r="B32" s="12" t="s">
        <v>228</v>
      </c>
      <c r="C32" s="111">
        <v>642.183807</v>
      </c>
      <c r="D32" s="39" t="s">
        <v>39</v>
      </c>
    </row>
    <row r="33" spans="2:4" ht="13.5" customHeight="1">
      <c r="B33" s="105" t="s">
        <v>63</v>
      </c>
      <c r="C33" s="160">
        <f>SUM(C34:C45)</f>
        <v>15032.481481999999</v>
      </c>
      <c r="D33" s="107" t="s">
        <v>66</v>
      </c>
    </row>
    <row r="34" spans="2:4" ht="13.5" customHeight="1">
      <c r="B34" s="12" t="s">
        <v>234</v>
      </c>
      <c r="C34" s="102">
        <v>4787.1847479999997</v>
      </c>
      <c r="D34" s="39" t="s">
        <v>97</v>
      </c>
    </row>
    <row r="35" spans="2:4" ht="13.5" customHeight="1">
      <c r="B35" s="11" t="s">
        <v>236</v>
      </c>
      <c r="C35" s="103">
        <v>2669.8145039999999</v>
      </c>
      <c r="D35" s="38" t="s">
        <v>100</v>
      </c>
    </row>
    <row r="36" spans="2:4" ht="13.5" customHeight="1">
      <c r="B36" s="12" t="s">
        <v>233</v>
      </c>
      <c r="C36" s="102">
        <v>2978.5132140000001</v>
      </c>
      <c r="D36" s="39" t="s">
        <v>96</v>
      </c>
    </row>
    <row r="37" spans="2:4" ht="13.5" customHeight="1">
      <c r="B37" s="11" t="s">
        <v>235</v>
      </c>
      <c r="C37" s="103">
        <v>3013.3015650000002</v>
      </c>
      <c r="D37" s="38" t="s">
        <v>98</v>
      </c>
    </row>
    <row r="38" spans="2:4" ht="13.5" customHeight="1">
      <c r="B38" s="12" t="s">
        <v>237</v>
      </c>
      <c r="C38" s="102">
        <v>485.37898000000001</v>
      </c>
      <c r="D38" s="39" t="s">
        <v>101</v>
      </c>
    </row>
    <row r="39" spans="2:4" ht="13.5" customHeight="1">
      <c r="B39" s="11" t="s">
        <v>239</v>
      </c>
      <c r="C39" s="103">
        <v>362.365365</v>
      </c>
      <c r="D39" s="38" t="s">
        <v>102</v>
      </c>
    </row>
    <row r="40" spans="2:4" ht="13.5" customHeight="1">
      <c r="B40" s="12" t="s">
        <v>240</v>
      </c>
      <c r="C40" s="102">
        <v>229.90879200000001</v>
      </c>
      <c r="D40" s="39" t="s">
        <v>103</v>
      </c>
    </row>
    <row r="41" spans="2:4" ht="13.5" customHeight="1">
      <c r="B41" s="11" t="s">
        <v>238</v>
      </c>
      <c r="C41" s="103">
        <v>210.47002499999999</v>
      </c>
      <c r="D41" s="38" t="s">
        <v>104</v>
      </c>
    </row>
    <row r="42" spans="2:4" ht="13.5" customHeight="1">
      <c r="B42" s="12" t="s">
        <v>232</v>
      </c>
      <c r="C42" s="102">
        <v>150.18078299999999</v>
      </c>
      <c r="D42" s="39" t="s">
        <v>99</v>
      </c>
    </row>
    <row r="43" spans="2:4" ht="13.5" customHeight="1">
      <c r="B43" s="11" t="s">
        <v>241</v>
      </c>
      <c r="C43" s="103">
        <v>3.607504</v>
      </c>
      <c r="D43" s="38" t="s">
        <v>105</v>
      </c>
    </row>
    <row r="44" spans="2:4" ht="13.5" customHeight="1">
      <c r="B44" s="12" t="s">
        <v>242</v>
      </c>
      <c r="C44" s="102">
        <v>0.78431899999999999</v>
      </c>
      <c r="D44" s="39" t="s">
        <v>80</v>
      </c>
    </row>
    <row r="45" spans="2:4" ht="9" customHeight="1">
      <c r="B45" s="144" t="s">
        <v>245</v>
      </c>
      <c r="C45" s="155">
        <v>140.97168300000001</v>
      </c>
      <c r="D45" s="156" t="s">
        <v>39</v>
      </c>
    </row>
    <row r="46" spans="2:4">
      <c r="B46" s="15" t="s">
        <v>77</v>
      </c>
      <c r="C46" s="12"/>
      <c r="D46" s="16" t="s">
        <v>76</v>
      </c>
    </row>
    <row r="47" spans="2:4">
      <c r="B47" s="15" t="s">
        <v>161</v>
      </c>
      <c r="C47" s="7"/>
      <c r="D47" s="16" t="s">
        <v>162</v>
      </c>
    </row>
    <row r="49" spans="2:4">
      <c r="B49" s="113" t="s">
        <v>190</v>
      </c>
      <c r="C49" s="92"/>
      <c r="D49" s="158" t="s">
        <v>191</v>
      </c>
    </row>
    <row r="50" spans="2:4">
      <c r="B50" s="114" t="s">
        <v>131</v>
      </c>
      <c r="C50" s="115"/>
      <c r="D50" s="114" t="s">
        <v>132</v>
      </c>
    </row>
    <row r="51" spans="2:4">
      <c r="B51" s="157"/>
      <c r="C51" s="159"/>
      <c r="D51" s="157"/>
    </row>
  </sheetData>
  <hyperlinks>
    <hyperlink ref="B50" location="Enquiries!A1" display="Contact us for media support and coordination." xr:uid="{D2CDFB0F-1634-452B-8B6C-650E720238AC}"/>
    <hyperlink ref="D50" location="Enquiries!A1" display="للنشر الإعلامي يُرجى التواصل معنا للدعم والتنسيق." xr:uid="{F6940D00-401A-4060-9F63-B7179B4C2C0D}"/>
    <hyperlink ref="B49" location="Index!A1" display="Return to Main Page" xr:uid="{9BCC44F8-946D-4438-93A0-418975D33FB0}"/>
    <hyperlink ref="D49"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election activeCell="D38" sqref="D38"/>
    </sheetView>
  </sheetViews>
  <sheetFormatPr defaultColWidth="8.5546875" defaultRowHeight="10.199999999999999"/>
  <cols>
    <col min="1" max="1" width="8.5546875" style="5"/>
    <col min="2" max="2" width="46.44140625" style="5" customWidth="1"/>
    <col min="3" max="3" width="12.5546875" style="5" customWidth="1"/>
    <col min="4" max="4" width="42.109375" style="5" customWidth="1"/>
    <col min="5" max="5" width="12" style="5" customWidth="1"/>
    <col min="6" max="16384" width="8.5546875" style="5"/>
  </cols>
  <sheetData>
    <row r="3" spans="2:6" s="66" customFormat="1" ht="32.25" customHeight="1">
      <c r="B3" s="54" t="s">
        <v>220</v>
      </c>
      <c r="C3" s="54"/>
      <c r="D3" s="69" t="s">
        <v>209</v>
      </c>
    </row>
    <row r="4" spans="2:6" s="66" customFormat="1" ht="10.5" customHeight="1">
      <c r="B4" s="77"/>
      <c r="C4" s="77"/>
      <c r="D4" s="54"/>
    </row>
    <row r="5" spans="2:6">
      <c r="B5" s="30" t="s">
        <v>13</v>
      </c>
      <c r="D5" s="5" t="s">
        <v>59</v>
      </c>
    </row>
    <row r="6" spans="2:6" ht="13.5" customHeight="1">
      <c r="B6" s="8" t="s">
        <v>130</v>
      </c>
      <c r="C6" s="96" t="s">
        <v>203</v>
      </c>
      <c r="D6" s="9" t="s">
        <v>70</v>
      </c>
    </row>
    <row r="7" spans="2:6" ht="15" customHeight="1">
      <c r="B7" s="8"/>
      <c r="C7" s="96">
        <v>45870</v>
      </c>
      <c r="D7" s="9"/>
    </row>
    <row r="8" spans="2:6" ht="14.1" customHeight="1">
      <c r="B8" s="10" t="s">
        <v>17</v>
      </c>
      <c r="C8" s="93">
        <f>SUM(C9:C11)</f>
        <v>15362.353574000001</v>
      </c>
      <c r="D8" s="37" t="s">
        <v>64</v>
      </c>
    </row>
    <row r="9" spans="2:6" ht="14.1" customHeight="1">
      <c r="B9" s="11" t="s">
        <v>22</v>
      </c>
      <c r="C9" s="71">
        <v>5095.964054</v>
      </c>
      <c r="D9" s="38" t="s">
        <v>67</v>
      </c>
    </row>
    <row r="10" spans="2:6" ht="14.1" customHeight="1">
      <c r="B10" s="12" t="s">
        <v>24</v>
      </c>
      <c r="C10" s="72">
        <v>2978.8678110000001</v>
      </c>
      <c r="D10" s="39" t="s">
        <v>69</v>
      </c>
    </row>
    <row r="11" spans="2:6" ht="14.1" customHeight="1">
      <c r="B11" s="11" t="s">
        <v>23</v>
      </c>
      <c r="C11" s="71">
        <v>7287.5217089999996</v>
      </c>
      <c r="D11" s="38" t="s">
        <v>68</v>
      </c>
    </row>
    <row r="12" spans="2:6" ht="14.1" customHeight="1">
      <c r="B12" s="10" t="s">
        <v>18</v>
      </c>
      <c r="C12" s="70">
        <f>SUM(C13:C15)</f>
        <v>4754.4674430000005</v>
      </c>
      <c r="D12" s="37" t="s">
        <v>65</v>
      </c>
    </row>
    <row r="13" spans="2:6" ht="14.1" customHeight="1">
      <c r="B13" s="11" t="s">
        <v>22</v>
      </c>
      <c r="C13" s="97">
        <v>238.046526</v>
      </c>
      <c r="D13" s="38" t="s">
        <v>67</v>
      </c>
    </row>
    <row r="14" spans="2:6" ht="14.1" customHeight="1">
      <c r="B14" s="12" t="s">
        <v>24</v>
      </c>
      <c r="C14" s="72">
        <v>4216.1308550000003</v>
      </c>
      <c r="D14" s="39" t="s">
        <v>69</v>
      </c>
    </row>
    <row r="15" spans="2:6" ht="14.1" customHeight="1">
      <c r="B15" s="11" t="s">
        <v>23</v>
      </c>
      <c r="C15" s="97">
        <v>300.29006199999998</v>
      </c>
      <c r="D15" s="38" t="s">
        <v>68</v>
      </c>
      <c r="F15" s="130"/>
    </row>
    <row r="16" spans="2:6" ht="14.1" customHeight="1">
      <c r="B16" s="10" t="s">
        <v>19</v>
      </c>
      <c r="C16" s="93">
        <f>SUM(C17:C19)</f>
        <v>15032.481481999999</v>
      </c>
      <c r="D16" s="37" t="s">
        <v>66</v>
      </c>
    </row>
    <row r="17" spans="2:4" ht="14.1" customHeight="1">
      <c r="B17" s="11" t="s">
        <v>22</v>
      </c>
      <c r="C17" s="71">
        <v>5998.4888730000002</v>
      </c>
      <c r="D17" s="38" t="s">
        <v>67</v>
      </c>
    </row>
    <row r="18" spans="2:4" ht="14.1" customHeight="1">
      <c r="B18" s="12" t="s">
        <v>24</v>
      </c>
      <c r="C18" s="72">
        <v>4694.441159</v>
      </c>
      <c r="D18" s="39" t="s">
        <v>69</v>
      </c>
    </row>
    <row r="19" spans="2:4" ht="14.1" customHeight="1">
      <c r="B19" s="144" t="s">
        <v>23</v>
      </c>
      <c r="C19" s="148">
        <v>4339.5514499999999</v>
      </c>
      <c r="D19" s="156" t="s">
        <v>68</v>
      </c>
    </row>
    <row r="20" spans="2:4" s="1" customFormat="1">
      <c r="B20" s="13"/>
      <c r="C20" s="13"/>
    </row>
    <row r="21" spans="2:4">
      <c r="B21" s="15" t="s">
        <v>77</v>
      </c>
      <c r="D21" s="16" t="s">
        <v>76</v>
      </c>
    </row>
    <row r="22" spans="2:4">
      <c r="B22" s="15" t="s">
        <v>161</v>
      </c>
      <c r="D22" s="16" t="s">
        <v>162</v>
      </c>
    </row>
    <row r="24" spans="2:4">
      <c r="B24" s="113" t="s">
        <v>190</v>
      </c>
      <c r="C24" s="92"/>
      <c r="D24" s="158" t="s">
        <v>191</v>
      </c>
    </row>
    <row r="25" spans="2:4">
      <c r="B25" s="114" t="s">
        <v>131</v>
      </c>
      <c r="C25" s="115"/>
      <c r="D25" s="114" t="s">
        <v>132</v>
      </c>
    </row>
    <row r="26" spans="2:4">
      <c r="B26" s="157"/>
      <c r="C26" s="159"/>
      <c r="D26" s="15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16" zoomScaleNormal="100" workbookViewId="0">
      <selection activeCell="A19" sqref="A19"/>
    </sheetView>
  </sheetViews>
  <sheetFormatPr defaultColWidth="7.5546875" defaultRowHeight="10.199999999999999"/>
  <cols>
    <col min="1" max="1" width="33.109375" style="5" customWidth="1"/>
    <col min="2" max="2" width="113.6640625" style="3" customWidth="1"/>
    <col min="3" max="3" width="7.5546875" style="3" customWidth="1"/>
    <col min="4" max="4" width="90.6640625" style="3" customWidth="1"/>
    <col min="5" max="5" width="7.5546875" style="3"/>
    <col min="6" max="9" width="7.5546875" style="5"/>
    <col min="10" max="10" width="7.5546875" style="5" customWidth="1"/>
    <col min="11" max="16384" width="7.5546875" style="3"/>
  </cols>
  <sheetData>
    <row r="1" spans="1:672">
      <c r="F1" s="3"/>
      <c r="G1" s="3"/>
      <c r="H1" s="3"/>
      <c r="I1" s="3"/>
      <c r="J1" s="3"/>
    </row>
    <row r="2" spans="1:672">
      <c r="B2" s="17"/>
      <c r="C2" s="17"/>
      <c r="D2" s="17"/>
      <c r="F2" s="3"/>
      <c r="G2" s="3"/>
      <c r="H2" s="3"/>
      <c r="I2" s="3"/>
      <c r="J2" s="3"/>
    </row>
    <row r="3" spans="1:672" ht="36" customHeight="1">
      <c r="B3" s="51" t="s">
        <v>146</v>
      </c>
      <c r="C3" s="17"/>
      <c r="D3" s="52" t="s">
        <v>145</v>
      </c>
      <c r="F3" s="3"/>
      <c r="G3" s="3"/>
      <c r="H3" s="3"/>
      <c r="I3" s="3"/>
      <c r="J3" s="3"/>
    </row>
    <row r="4" spans="1:672">
      <c r="B4" s="17"/>
      <c r="C4" s="17"/>
      <c r="D4" s="17"/>
      <c r="F4" s="3"/>
      <c r="G4" s="3"/>
      <c r="H4" s="3"/>
      <c r="I4" s="3"/>
      <c r="J4" s="3"/>
    </row>
    <row r="5" spans="1:672">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c r="B10" s="90" t="s">
        <v>25</v>
      </c>
      <c r="C10" s="4"/>
      <c r="D10" s="117" t="s">
        <v>158</v>
      </c>
    </row>
    <row r="11" spans="1:672">
      <c r="B11" s="25"/>
      <c r="C11" s="23"/>
      <c r="D11" s="4"/>
    </row>
    <row r="12" spans="1:672">
      <c r="B12" s="91" t="s">
        <v>33</v>
      </c>
      <c r="D12" s="122" t="s">
        <v>147</v>
      </c>
    </row>
    <row r="13" spans="1:672">
      <c r="B13" s="91" t="s">
        <v>34</v>
      </c>
      <c r="D13" s="122" t="s">
        <v>148</v>
      </c>
    </row>
    <row r="14" spans="1:672" ht="30.6">
      <c r="B14" s="91" t="s">
        <v>35</v>
      </c>
      <c r="D14" s="123" t="s">
        <v>157</v>
      </c>
    </row>
    <row r="15" spans="1:672" ht="30.6">
      <c r="B15" s="91" t="s">
        <v>36</v>
      </c>
      <c r="D15" s="123" t="s">
        <v>149</v>
      </c>
    </row>
    <row r="16" spans="1:672" ht="30.6">
      <c r="B16" s="91" t="s">
        <v>155</v>
      </c>
      <c r="D16" s="123" t="s">
        <v>152</v>
      </c>
    </row>
    <row r="17" spans="2:4" ht="20.399999999999999">
      <c r="B17" s="125" t="s">
        <v>153</v>
      </c>
      <c r="D17" s="126" t="s">
        <v>151</v>
      </c>
    </row>
    <row r="18" spans="2:4" ht="30.6">
      <c r="B18" s="91" t="s">
        <v>156</v>
      </c>
      <c r="D18" s="124" t="s">
        <v>154</v>
      </c>
    </row>
    <row r="19" spans="2:4" ht="20.399999999999999">
      <c r="B19" s="91" t="s">
        <v>37</v>
      </c>
      <c r="D19" s="123" t="s">
        <v>150</v>
      </c>
    </row>
    <row r="20" spans="2:4">
      <c r="B20" s="5"/>
    </row>
    <row r="21" spans="2:4">
      <c r="B21" s="24" t="s">
        <v>26</v>
      </c>
    </row>
    <row r="22" spans="2:4">
      <c r="B22" s="26" t="s">
        <v>27</v>
      </c>
    </row>
    <row r="23" spans="2:4">
      <c r="B23" s="22"/>
    </row>
    <row r="24" spans="2:4">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546875" defaultRowHeight="10.199999999999999"/>
  <cols>
    <col min="1" max="1" width="32.5546875" style="5" customWidth="1"/>
    <col min="2" max="2" width="83.5546875" style="3" customWidth="1"/>
    <col min="3" max="3" width="18.109375" style="3" customWidth="1"/>
    <col min="4" max="4" width="75" style="3" customWidth="1"/>
    <col min="5" max="5" width="7.5546875" style="3"/>
    <col min="6" max="9" width="7.5546875" style="5"/>
    <col min="10" max="10" width="9.5546875" style="5" customWidth="1"/>
    <col min="11" max="16384" width="7.5546875" style="3"/>
  </cols>
  <sheetData>
    <row r="1" spans="1:672">
      <c r="F1" s="3"/>
      <c r="G1" s="3"/>
      <c r="H1" s="3"/>
      <c r="I1" s="3"/>
      <c r="J1" s="3"/>
    </row>
    <row r="2" spans="1:672">
      <c r="B2" s="17"/>
      <c r="C2" s="17"/>
      <c r="D2" s="17"/>
      <c r="F2" s="3"/>
      <c r="G2" s="3"/>
      <c r="H2" s="3"/>
      <c r="I2" s="3"/>
      <c r="J2" s="3"/>
    </row>
    <row r="3" spans="1:672" ht="36" customHeight="1">
      <c r="B3" s="51" t="s">
        <v>146</v>
      </c>
      <c r="C3" s="17"/>
      <c r="D3" s="52" t="s">
        <v>145</v>
      </c>
      <c r="F3" s="3"/>
      <c r="G3" s="3"/>
      <c r="H3" s="3"/>
      <c r="I3" s="3"/>
      <c r="J3" s="3"/>
    </row>
    <row r="4" spans="1:672">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c r="B10" s="4" t="s">
        <v>28</v>
      </c>
      <c r="D10" s="117" t="s">
        <v>138</v>
      </c>
    </row>
    <row r="11" spans="1:672">
      <c r="B11" s="23" t="s">
        <v>133</v>
      </c>
      <c r="D11" s="118" t="s">
        <v>139</v>
      </c>
    </row>
    <row r="12" spans="1:672">
      <c r="B12" s="4"/>
      <c r="D12" s="117"/>
    </row>
    <row r="13" spans="1:672">
      <c r="B13" s="4" t="s">
        <v>29</v>
      </c>
      <c r="D13" s="117" t="s">
        <v>140</v>
      </c>
    </row>
    <row r="14" spans="1:672" ht="102">
      <c r="B14" s="116" t="s">
        <v>134</v>
      </c>
      <c r="D14" s="119" t="s">
        <v>141</v>
      </c>
    </row>
    <row r="15" spans="1:672">
      <c r="B15" s="4" t="s">
        <v>135</v>
      </c>
      <c r="D15" s="117" t="s">
        <v>142</v>
      </c>
    </row>
    <row r="16" spans="1:672" ht="20.399999999999999">
      <c r="B16" s="116" t="s">
        <v>136</v>
      </c>
      <c r="D16" s="120" t="s">
        <v>143</v>
      </c>
    </row>
    <row r="17" spans="2:4">
      <c r="B17" s="3" t="s">
        <v>137</v>
      </c>
      <c r="D17" s="121" t="s">
        <v>144</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tabSelected="1" zoomScale="92" zoomScaleNormal="92" workbookViewId="0">
      <selection activeCell="C28" sqref="C28"/>
    </sheetView>
  </sheetViews>
  <sheetFormatPr defaultColWidth="8.5546875" defaultRowHeight="10.199999999999999"/>
  <cols>
    <col min="1" max="1" width="8.5546875" style="5"/>
    <col min="2" max="2" width="45.5546875" style="5" customWidth="1"/>
    <col min="3" max="3" width="20.5546875" style="5" customWidth="1"/>
    <col min="4" max="4" width="53.5546875" style="5" customWidth="1"/>
    <col min="5" max="5" width="15.5546875" style="5" customWidth="1"/>
    <col min="6" max="16384" width="8.5546875" style="5"/>
  </cols>
  <sheetData>
    <row r="2" spans="2:5" s="66" customFormat="1" ht="21" customHeight="1">
      <c r="B2" s="55" t="s">
        <v>211</v>
      </c>
      <c r="C2" s="54"/>
      <c r="D2" s="69" t="s">
        <v>193</v>
      </c>
      <c r="E2" s="68"/>
    </row>
    <row r="3" spans="2:5">
      <c r="B3" s="30" t="s">
        <v>13</v>
      </c>
      <c r="C3" s="6"/>
      <c r="D3" s="5" t="s">
        <v>59</v>
      </c>
      <c r="E3" s="7"/>
    </row>
    <row r="4" spans="2:5">
      <c r="B4" s="8" t="s">
        <v>14</v>
      </c>
      <c r="C4" s="96" t="s">
        <v>203</v>
      </c>
      <c r="D4" s="9" t="s">
        <v>78</v>
      </c>
      <c r="E4" s="7"/>
    </row>
    <row r="5" spans="2:5">
      <c r="B5" s="8"/>
      <c r="C5" s="96">
        <v>45870</v>
      </c>
      <c r="D5" s="9"/>
      <c r="E5" s="7"/>
    </row>
    <row r="6" spans="2:5" ht="14.1" customHeight="1">
      <c r="B6" s="10" t="s">
        <v>15</v>
      </c>
      <c r="C6" s="127">
        <f>SUM(C7+C10)</f>
        <v>35149.302498999998</v>
      </c>
      <c r="D6" s="37" t="s">
        <v>74</v>
      </c>
    </row>
    <row r="7" spans="2:5" ht="14.1" customHeight="1">
      <c r="B7" s="11" t="s">
        <v>16</v>
      </c>
      <c r="C7" s="128">
        <f>SUM(C8:C9)</f>
        <v>20116.821017000002</v>
      </c>
      <c r="D7" s="38" t="s">
        <v>72</v>
      </c>
    </row>
    <row r="8" spans="2:5" ht="14.1" customHeight="1">
      <c r="B8" s="32" t="s">
        <v>17</v>
      </c>
      <c r="C8" s="129">
        <v>15362.353574000001</v>
      </c>
      <c r="D8" s="44" t="s">
        <v>64</v>
      </c>
      <c r="E8" s="74"/>
    </row>
    <row r="9" spans="2:5" ht="14.1" customHeight="1">
      <c r="B9" s="33" t="s">
        <v>18</v>
      </c>
      <c r="C9" s="128">
        <v>4754.4674429999995</v>
      </c>
      <c r="D9" s="45" t="s">
        <v>65</v>
      </c>
      <c r="E9" s="74"/>
    </row>
    <row r="10" spans="2:5" ht="14.1" customHeight="1">
      <c r="B10" s="12" t="s">
        <v>19</v>
      </c>
      <c r="C10" s="129">
        <v>15032.481481999999</v>
      </c>
      <c r="D10" s="39" t="s">
        <v>66</v>
      </c>
      <c r="E10" s="74"/>
    </row>
    <row r="11" spans="2:5" ht="14.1" customHeight="1">
      <c r="B11" s="144" t="s">
        <v>81</v>
      </c>
      <c r="C11" s="128">
        <f>C7-C10</f>
        <v>5084.3395350000028</v>
      </c>
      <c r="D11" s="145" t="s">
        <v>73</v>
      </c>
      <c r="E11" s="75"/>
    </row>
    <row r="12" spans="2:5" s="1" customFormat="1" ht="6" customHeight="1">
      <c r="B12" s="13"/>
      <c r="C12" s="13"/>
    </row>
    <row r="13" spans="2:5">
      <c r="B13" s="15" t="s">
        <v>77</v>
      </c>
      <c r="C13" s="82"/>
      <c r="D13" s="16" t="s">
        <v>76</v>
      </c>
    </row>
    <row r="14" spans="2:5">
      <c r="B14" s="15" t="s">
        <v>161</v>
      </c>
      <c r="D14" s="16" t="s">
        <v>162</v>
      </c>
    </row>
    <row r="15" spans="2:5" ht="16.5" customHeight="1">
      <c r="C15" s="76"/>
      <c r="E15" s="35"/>
    </row>
    <row r="16" spans="2:5">
      <c r="B16" s="113" t="s">
        <v>190</v>
      </c>
      <c r="C16" s="92"/>
      <c r="D16" s="158" t="s">
        <v>191</v>
      </c>
      <c r="E16" s="112"/>
    </row>
    <row r="17" spans="2:4">
      <c r="B17" s="114" t="s">
        <v>131</v>
      </c>
      <c r="C17" s="115"/>
      <c r="D17" s="114" t="s">
        <v>132</v>
      </c>
    </row>
    <row r="18" spans="2:4">
      <c r="B18" s="157"/>
      <c r="C18" s="159"/>
      <c r="D18" s="15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election activeCell="C7" sqref="C7"/>
    </sheetView>
  </sheetViews>
  <sheetFormatPr defaultColWidth="8.5546875" defaultRowHeight="10.199999999999999"/>
  <cols>
    <col min="1" max="1" width="8.5546875" style="5"/>
    <col min="2" max="2" width="49.88671875" style="5" customWidth="1"/>
    <col min="3" max="3" width="23.5546875" style="5" customWidth="1"/>
    <col min="4" max="4" width="47.5546875" style="5" customWidth="1"/>
    <col min="5" max="16384" width="8.5546875" style="5"/>
  </cols>
  <sheetData>
    <row r="2" spans="2:5" s="66" customFormat="1" ht="26.4">
      <c r="B2" s="54" t="s">
        <v>221</v>
      </c>
      <c r="C2" s="67"/>
      <c r="D2" s="69" t="s">
        <v>204</v>
      </c>
      <c r="E2" s="5"/>
    </row>
    <row r="3" spans="2:5" s="66" customFormat="1" ht="3.75" customHeight="1">
      <c r="B3" s="55"/>
      <c r="C3" s="67"/>
      <c r="D3" s="55"/>
      <c r="E3" s="5"/>
    </row>
    <row r="4" spans="2:5">
      <c r="B4" s="30" t="s">
        <v>20</v>
      </c>
      <c r="C4" s="6"/>
      <c r="D4" s="5" t="s">
        <v>79</v>
      </c>
    </row>
    <row r="5" spans="2:5">
      <c r="B5" s="8" t="s">
        <v>14</v>
      </c>
      <c r="C5" s="96" t="s">
        <v>203</v>
      </c>
      <c r="D5" s="9" t="s">
        <v>78</v>
      </c>
    </row>
    <row r="6" spans="2:5">
      <c r="B6" s="8"/>
      <c r="C6" s="96">
        <v>45870</v>
      </c>
      <c r="D6" s="9"/>
    </row>
    <row r="7" spans="2:5" ht="14.1" customHeight="1">
      <c r="B7" s="56" t="s">
        <v>15</v>
      </c>
      <c r="C7" s="94">
        <v>0.32517615115740095</v>
      </c>
      <c r="D7" s="57" t="s">
        <v>74</v>
      </c>
    </row>
    <row r="8" spans="2:5" s="1" customFormat="1" ht="14.1" customHeight="1">
      <c r="B8" s="63" t="s">
        <v>16</v>
      </c>
      <c r="C8" s="95">
        <v>0.36151363664158565</v>
      </c>
      <c r="D8" s="64" t="s">
        <v>72</v>
      </c>
      <c r="E8" s="5"/>
    </row>
    <row r="9" spans="2:5" ht="14.1" customHeight="1">
      <c r="B9" s="58" t="s">
        <v>17</v>
      </c>
      <c r="C9" s="94">
        <v>0.50438948180094312</v>
      </c>
      <c r="D9" s="59" t="s">
        <v>64</v>
      </c>
    </row>
    <row r="10" spans="2:5" s="1" customFormat="1" ht="14.1" customHeight="1">
      <c r="B10" s="61" t="s">
        <v>18</v>
      </c>
      <c r="C10" s="95">
        <v>4.1812620375389395E-2</v>
      </c>
      <c r="D10" s="62" t="s">
        <v>65</v>
      </c>
      <c r="E10" s="5"/>
    </row>
    <row r="11" spans="2:5" ht="14.1" customHeight="1">
      <c r="B11" s="144" t="s">
        <v>19</v>
      </c>
      <c r="C11" s="146">
        <v>0.27947843247479054</v>
      </c>
      <c r="D11" s="145" t="s">
        <v>66</v>
      </c>
    </row>
    <row r="12" spans="2:5" s="1" customFormat="1">
      <c r="B12" s="13"/>
      <c r="C12" s="13"/>
      <c r="E12" s="5"/>
    </row>
    <row r="13" spans="2:5">
      <c r="B13" s="15" t="s">
        <v>77</v>
      </c>
      <c r="D13" s="16" t="s">
        <v>76</v>
      </c>
    </row>
    <row r="14" spans="2:5">
      <c r="B14" s="15" t="s">
        <v>161</v>
      </c>
      <c r="D14" s="16" t="s">
        <v>162</v>
      </c>
    </row>
    <row r="16" spans="2:5">
      <c r="B16" s="113" t="s">
        <v>190</v>
      </c>
      <c r="C16" s="92"/>
      <c r="D16" s="158" t="s">
        <v>191</v>
      </c>
    </row>
    <row r="17" spans="2:4">
      <c r="B17" s="114" t="s">
        <v>131</v>
      </c>
      <c r="C17" s="115"/>
      <c r="D17" s="114" t="s">
        <v>132</v>
      </c>
    </row>
    <row r="18" spans="2:4">
      <c r="B18" s="157"/>
      <c r="C18" s="159"/>
      <c r="D18" s="15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election activeCell="D32" sqref="D32"/>
    </sheetView>
  </sheetViews>
  <sheetFormatPr defaultColWidth="8.5546875" defaultRowHeight="10.199999999999999"/>
  <cols>
    <col min="1" max="1" width="8.5546875" style="5"/>
    <col min="2" max="2" width="51.44140625" style="5" customWidth="1"/>
    <col min="3" max="3" width="23.88671875" style="5" customWidth="1"/>
    <col min="4" max="4" width="54" style="5" customWidth="1"/>
    <col min="5" max="16384" width="8.5546875" style="5"/>
  </cols>
  <sheetData>
    <row r="1" spans="2:4" ht="12.75" customHeight="1">
      <c r="B1" s="36"/>
      <c r="C1" s="35"/>
    </row>
    <row r="2" spans="2:4" s="66" customFormat="1" ht="13.2">
      <c r="B2" s="55" t="s">
        <v>213</v>
      </c>
      <c r="D2" s="55" t="s">
        <v>205</v>
      </c>
    </row>
    <row r="3" spans="2:4" s="66" customFormat="1" ht="9.75" customHeight="1">
      <c r="B3" s="55"/>
      <c r="D3" s="67"/>
    </row>
    <row r="4" spans="2:4" ht="11.25" customHeight="1">
      <c r="B4" s="30" t="s">
        <v>13</v>
      </c>
      <c r="D4" s="5" t="s">
        <v>59</v>
      </c>
    </row>
    <row r="5" spans="2:4">
      <c r="B5" s="14" t="s">
        <v>60</v>
      </c>
      <c r="C5" s="96" t="s">
        <v>203</v>
      </c>
      <c r="D5" s="9" t="s">
        <v>61</v>
      </c>
    </row>
    <row r="6" spans="2:4">
      <c r="B6" s="14"/>
      <c r="C6" s="96">
        <v>45870</v>
      </c>
      <c r="D6" s="9"/>
    </row>
    <row r="7" spans="2:4" ht="14.1" customHeight="1">
      <c r="B7" s="56" t="s">
        <v>21</v>
      </c>
      <c r="C7" s="89">
        <f>SUM(C8:C27)</f>
        <v>15362.353573999999</v>
      </c>
      <c r="D7" s="40" t="s">
        <v>75</v>
      </c>
    </row>
    <row r="8" spans="2:4" s="1" customFormat="1" ht="14.1" customHeight="1">
      <c r="B8" s="63" t="s">
        <v>109</v>
      </c>
      <c r="C8" s="72">
        <v>100.900792</v>
      </c>
      <c r="D8" s="65" t="s">
        <v>40</v>
      </c>
    </row>
    <row r="9" spans="2:4" ht="14.1" customHeight="1">
      <c r="B9" s="60" t="s">
        <v>118</v>
      </c>
      <c r="C9" s="71">
        <v>96.479437000000004</v>
      </c>
      <c r="D9" s="34" t="s">
        <v>41</v>
      </c>
    </row>
    <row r="10" spans="2:4" s="1" customFormat="1" ht="14.1" customHeight="1">
      <c r="B10" s="63" t="s">
        <v>119</v>
      </c>
      <c r="C10" s="72">
        <v>50.637411999999998</v>
      </c>
      <c r="D10" s="65" t="s">
        <v>42</v>
      </c>
    </row>
    <row r="11" spans="2:4" ht="14.1" customHeight="1">
      <c r="B11" s="60" t="s">
        <v>120</v>
      </c>
      <c r="C11" s="71">
        <v>402.65941099999998</v>
      </c>
      <c r="D11" s="34" t="s">
        <v>106</v>
      </c>
    </row>
    <row r="12" spans="2:4" s="1" customFormat="1" ht="14.1" customHeight="1">
      <c r="B12" s="63" t="s">
        <v>121</v>
      </c>
      <c r="C12" s="72">
        <v>78.309319000000002</v>
      </c>
      <c r="D12" s="65" t="s">
        <v>43</v>
      </c>
    </row>
    <row r="13" spans="2:4" ht="14.1" customHeight="1">
      <c r="B13" s="60" t="s">
        <v>110</v>
      </c>
      <c r="C13" s="71">
        <v>566.62269800000001</v>
      </c>
      <c r="D13" s="34" t="s">
        <v>44</v>
      </c>
    </row>
    <row r="14" spans="2:4" s="1" customFormat="1" ht="14.1" customHeight="1">
      <c r="B14" s="63" t="s">
        <v>114</v>
      </c>
      <c r="C14" s="72">
        <v>3484.6307569999999</v>
      </c>
      <c r="D14" s="65" t="s">
        <v>45</v>
      </c>
    </row>
    <row r="15" spans="2:4" ht="14.1" customHeight="1">
      <c r="B15" s="60" t="s">
        <v>122</v>
      </c>
      <c r="C15" s="71">
        <v>7.2832999999999995E-2</v>
      </c>
      <c r="D15" s="34" t="s">
        <v>46</v>
      </c>
    </row>
    <row r="16" spans="2:4" s="1" customFormat="1" ht="14.1" customHeight="1">
      <c r="B16" s="63" t="s">
        <v>123</v>
      </c>
      <c r="C16" s="72">
        <v>9.2138740000000006</v>
      </c>
      <c r="D16" s="65" t="s">
        <v>47</v>
      </c>
    </row>
    <row r="17" spans="2:4" ht="14.1" customHeight="1">
      <c r="B17" s="60" t="s">
        <v>124</v>
      </c>
      <c r="C17" s="71">
        <v>354.05300999999997</v>
      </c>
      <c r="D17" s="34" t="s">
        <v>48</v>
      </c>
    </row>
    <row r="18" spans="2:4" s="1" customFormat="1" ht="14.1" customHeight="1">
      <c r="B18" s="63" t="s">
        <v>125</v>
      </c>
      <c r="C18" s="72">
        <v>26.732258000000002</v>
      </c>
      <c r="D18" s="65" t="s">
        <v>49</v>
      </c>
    </row>
    <row r="19" spans="2:4" ht="14.1" customHeight="1">
      <c r="B19" s="60" t="s">
        <v>126</v>
      </c>
      <c r="C19" s="71">
        <v>1.4197820000000001</v>
      </c>
      <c r="D19" s="34" t="s">
        <v>50</v>
      </c>
    </row>
    <row r="20" spans="2:4" s="1" customFormat="1" ht="14.1" customHeight="1">
      <c r="B20" s="63" t="s">
        <v>127</v>
      </c>
      <c r="C20" s="72">
        <v>92.408009000000007</v>
      </c>
      <c r="D20" s="65" t="s">
        <v>51</v>
      </c>
    </row>
    <row r="21" spans="2:4" ht="14.1" customHeight="1">
      <c r="B21" s="60" t="s">
        <v>108</v>
      </c>
      <c r="C21" s="71">
        <v>7259.7004779999997</v>
      </c>
      <c r="D21" s="34" t="s">
        <v>52</v>
      </c>
    </row>
    <row r="22" spans="2:4" s="1" customFormat="1" ht="14.1" customHeight="1">
      <c r="B22" s="63" t="s">
        <v>113</v>
      </c>
      <c r="C22" s="72">
        <v>2248.5513559999999</v>
      </c>
      <c r="D22" s="65" t="s">
        <v>53</v>
      </c>
    </row>
    <row r="23" spans="2:4" ht="14.1" customHeight="1">
      <c r="B23" s="60" t="s">
        <v>111</v>
      </c>
      <c r="C23" s="71">
        <v>302.909021</v>
      </c>
      <c r="D23" s="34" t="s">
        <v>54</v>
      </c>
    </row>
    <row r="24" spans="2:4" s="1" customFormat="1" ht="14.1" customHeight="1">
      <c r="B24" s="63" t="s">
        <v>112</v>
      </c>
      <c r="C24" s="72">
        <v>160.687442</v>
      </c>
      <c r="D24" s="65" t="s">
        <v>55</v>
      </c>
    </row>
    <row r="25" spans="2:4" ht="14.1" customHeight="1">
      <c r="B25" s="60" t="s">
        <v>116</v>
      </c>
      <c r="C25" s="71">
        <v>10.933471000000001</v>
      </c>
      <c r="D25" s="34" t="s">
        <v>56</v>
      </c>
    </row>
    <row r="26" spans="2:4" s="1" customFormat="1" ht="14.1" customHeight="1">
      <c r="B26" s="63" t="s">
        <v>117</v>
      </c>
      <c r="C26" s="72">
        <v>90.473005000000001</v>
      </c>
      <c r="D26" s="65" t="s">
        <v>57</v>
      </c>
    </row>
    <row r="27" spans="2:4" ht="14.1" customHeight="1">
      <c r="B27" s="147" t="s">
        <v>115</v>
      </c>
      <c r="C27" s="148">
        <v>24.959209000000001</v>
      </c>
      <c r="D27" s="149" t="s">
        <v>58</v>
      </c>
    </row>
    <row r="29" spans="2:4">
      <c r="B29" s="15" t="s">
        <v>77</v>
      </c>
      <c r="D29" s="16" t="s">
        <v>76</v>
      </c>
    </row>
    <row r="30" spans="2:4">
      <c r="B30" s="15" t="s">
        <v>161</v>
      </c>
      <c r="C30" s="42"/>
      <c r="D30" s="16" t="s">
        <v>162</v>
      </c>
    </row>
    <row r="31" spans="2:4">
      <c r="D31" s="43"/>
    </row>
    <row r="32" spans="2:4">
      <c r="B32" s="113" t="s">
        <v>190</v>
      </c>
      <c r="C32" s="92"/>
      <c r="D32" s="158" t="s">
        <v>191</v>
      </c>
    </row>
    <row r="33" spans="2:4">
      <c r="B33" s="114" t="s">
        <v>131</v>
      </c>
      <c r="C33" s="115"/>
      <c r="D33" s="114" t="s">
        <v>132</v>
      </c>
    </row>
    <row r="34" spans="2:4">
      <c r="B34" s="157"/>
      <c r="C34" s="159"/>
      <c r="D34" s="15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election activeCell="C7" sqref="C7"/>
    </sheetView>
  </sheetViews>
  <sheetFormatPr defaultColWidth="8.5546875" defaultRowHeight="10.199999999999999"/>
  <cols>
    <col min="1" max="1" width="8.5546875" style="5"/>
    <col min="2" max="2" width="68.44140625" style="5" customWidth="1"/>
    <col min="3" max="3" width="15.5546875" style="5" customWidth="1"/>
    <col min="4" max="4" width="54.5546875" style="5" customWidth="1"/>
    <col min="5" max="16384" width="8.5546875" style="5"/>
  </cols>
  <sheetData>
    <row r="2" spans="2:5" s="66" customFormat="1" ht="13.5" customHeight="1">
      <c r="B2" s="55" t="s">
        <v>214</v>
      </c>
      <c r="C2" s="67"/>
      <c r="D2" s="55" t="s">
        <v>206</v>
      </c>
    </row>
    <row r="3" spans="2:5" s="66" customFormat="1" ht="6" customHeight="1">
      <c r="B3" s="55"/>
      <c r="D3" s="67"/>
      <c r="E3" s="5"/>
    </row>
    <row r="4" spans="2:5">
      <c r="B4" s="30" t="s">
        <v>13</v>
      </c>
      <c r="D4" s="5" t="s">
        <v>59</v>
      </c>
    </row>
    <row r="5" spans="2:5">
      <c r="B5" s="14" t="s">
        <v>60</v>
      </c>
      <c r="C5" s="96" t="s">
        <v>203</v>
      </c>
      <c r="D5" s="9" t="s">
        <v>61</v>
      </c>
    </row>
    <row r="6" spans="2:5">
      <c r="B6" s="14"/>
      <c r="C6" s="96">
        <v>45870</v>
      </c>
      <c r="D6" s="9"/>
    </row>
    <row r="7" spans="2:5" ht="14.1" customHeight="1">
      <c r="B7" s="56" t="s">
        <v>21</v>
      </c>
      <c r="C7" s="89">
        <f>SUM(C8:C27)</f>
        <v>4754.4674430000005</v>
      </c>
      <c r="D7" s="40" t="s">
        <v>75</v>
      </c>
    </row>
    <row r="8" spans="2:5" ht="14.1" customHeight="1">
      <c r="B8" s="63" t="s">
        <v>109</v>
      </c>
      <c r="C8" s="72">
        <v>66.715883000000005</v>
      </c>
      <c r="D8" s="65" t="s">
        <v>40</v>
      </c>
    </row>
    <row r="9" spans="2:5" ht="14.1" customHeight="1">
      <c r="B9" s="60" t="s">
        <v>118</v>
      </c>
      <c r="C9" s="71">
        <v>283.40414900000002</v>
      </c>
      <c r="D9" s="34" t="s">
        <v>41</v>
      </c>
    </row>
    <row r="10" spans="2:5" ht="14.1" customHeight="1">
      <c r="B10" s="63" t="s">
        <v>119</v>
      </c>
      <c r="C10" s="72">
        <v>1.4185380000000001</v>
      </c>
      <c r="D10" s="65" t="s">
        <v>42</v>
      </c>
    </row>
    <row r="11" spans="2:5" ht="14.1" customHeight="1">
      <c r="B11" s="60" t="s">
        <v>120</v>
      </c>
      <c r="C11" s="71">
        <v>115.614175</v>
      </c>
      <c r="D11" s="34" t="s">
        <v>106</v>
      </c>
    </row>
    <row r="12" spans="2:5" ht="14.1" customHeight="1">
      <c r="B12" s="63" t="s">
        <v>121</v>
      </c>
      <c r="C12" s="72">
        <v>21.960355</v>
      </c>
      <c r="D12" s="65" t="s">
        <v>43</v>
      </c>
    </row>
    <row r="13" spans="2:5" ht="14.1" customHeight="1">
      <c r="B13" s="60" t="s">
        <v>110</v>
      </c>
      <c r="C13" s="71">
        <v>440.29132099999998</v>
      </c>
      <c r="D13" s="34" t="s">
        <v>44</v>
      </c>
    </row>
    <row r="14" spans="2:5" ht="14.1" customHeight="1">
      <c r="B14" s="63" t="s">
        <v>114</v>
      </c>
      <c r="C14" s="72">
        <v>143.12652</v>
      </c>
      <c r="D14" s="65" t="s">
        <v>45</v>
      </c>
    </row>
    <row r="15" spans="2:5" ht="14.1" customHeight="1">
      <c r="B15" s="60" t="s">
        <v>122</v>
      </c>
      <c r="C15" s="71">
        <v>74.858081999999996</v>
      </c>
      <c r="D15" s="34" t="s">
        <v>46</v>
      </c>
    </row>
    <row r="16" spans="2:5" ht="14.1" customHeight="1">
      <c r="B16" s="63" t="s">
        <v>123</v>
      </c>
      <c r="C16" s="72">
        <v>30.191613</v>
      </c>
      <c r="D16" s="65" t="s">
        <v>47</v>
      </c>
    </row>
    <row r="17" spans="2:4" ht="14.1" customHeight="1">
      <c r="B17" s="60" t="s">
        <v>124</v>
      </c>
      <c r="C17" s="71">
        <v>57.580733000000002</v>
      </c>
      <c r="D17" s="34" t="s">
        <v>48</v>
      </c>
    </row>
    <row r="18" spans="2:4" ht="14.1" customHeight="1">
      <c r="B18" s="63" t="s">
        <v>125</v>
      </c>
      <c r="C18" s="72">
        <v>231.20511099999999</v>
      </c>
      <c r="D18" s="65" t="s">
        <v>49</v>
      </c>
    </row>
    <row r="19" spans="2:4" ht="14.1" customHeight="1">
      <c r="B19" s="60" t="s">
        <v>126</v>
      </c>
      <c r="C19" s="71">
        <v>108.836158</v>
      </c>
      <c r="D19" s="34" t="s">
        <v>50</v>
      </c>
    </row>
    <row r="20" spans="2:4" ht="14.1" customHeight="1">
      <c r="B20" s="63" t="s">
        <v>127</v>
      </c>
      <c r="C20" s="72">
        <v>32.716107000000001</v>
      </c>
      <c r="D20" s="65" t="s">
        <v>51</v>
      </c>
    </row>
    <row r="21" spans="2:4" ht="14.1" customHeight="1">
      <c r="B21" s="60" t="s">
        <v>108</v>
      </c>
      <c r="C21" s="71">
        <v>228.837682</v>
      </c>
      <c r="D21" s="34" t="s">
        <v>52</v>
      </c>
    </row>
    <row r="22" spans="2:4" ht="14.1" customHeight="1">
      <c r="B22" s="63" t="s">
        <v>113</v>
      </c>
      <c r="C22" s="72">
        <v>289.06392199999999</v>
      </c>
      <c r="D22" s="65" t="s">
        <v>53</v>
      </c>
    </row>
    <row r="23" spans="2:4" ht="14.1" customHeight="1">
      <c r="B23" s="60" t="s">
        <v>111</v>
      </c>
      <c r="C23" s="71">
        <v>1044.7553909999999</v>
      </c>
      <c r="D23" s="34" t="s">
        <v>54</v>
      </c>
    </row>
    <row r="24" spans="2:4" ht="14.1" customHeight="1">
      <c r="B24" s="63" t="s">
        <v>112</v>
      </c>
      <c r="C24" s="72">
        <v>1367.9154759999999</v>
      </c>
      <c r="D24" s="65" t="s">
        <v>55</v>
      </c>
    </row>
    <row r="25" spans="2:4" ht="14.1" customHeight="1">
      <c r="B25" s="60" t="s">
        <v>116</v>
      </c>
      <c r="C25" s="71">
        <v>82.625084999999999</v>
      </c>
      <c r="D25" s="34" t="s">
        <v>56</v>
      </c>
    </row>
    <row r="26" spans="2:4" ht="14.1" customHeight="1">
      <c r="B26" s="63" t="s">
        <v>117</v>
      </c>
      <c r="C26" s="72">
        <v>129.48924400000001</v>
      </c>
      <c r="D26" s="65" t="s">
        <v>57</v>
      </c>
    </row>
    <row r="27" spans="2:4" ht="14.1" customHeight="1">
      <c r="B27" s="147" t="s">
        <v>115</v>
      </c>
      <c r="C27" s="148">
        <v>3.8618980000000001</v>
      </c>
      <c r="D27" s="149" t="s">
        <v>58</v>
      </c>
    </row>
    <row r="29" spans="2:4">
      <c r="B29" s="15" t="s">
        <v>77</v>
      </c>
      <c r="D29" s="16" t="s">
        <v>76</v>
      </c>
    </row>
    <row r="30" spans="2:4">
      <c r="B30" s="15" t="s">
        <v>161</v>
      </c>
      <c r="D30" s="16" t="s">
        <v>162</v>
      </c>
    </row>
    <row r="32" spans="2:4">
      <c r="B32" s="113" t="s">
        <v>190</v>
      </c>
      <c r="C32" s="92"/>
      <c r="D32" s="158" t="s">
        <v>191</v>
      </c>
    </row>
    <row r="33" spans="2:4">
      <c r="B33" s="114" t="s">
        <v>131</v>
      </c>
      <c r="C33" s="115"/>
      <c r="D33" s="114" t="s">
        <v>132</v>
      </c>
    </row>
    <row r="34" spans="2:4">
      <c r="B34" s="157"/>
      <c r="C34" s="159"/>
      <c r="D34" s="15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topLeftCell="B1" zoomScale="92" zoomScaleNormal="92" workbookViewId="0">
      <selection activeCell="C8" sqref="C8"/>
    </sheetView>
  </sheetViews>
  <sheetFormatPr defaultColWidth="8.5546875" defaultRowHeight="10.199999999999999"/>
  <cols>
    <col min="1" max="1" width="8.5546875" style="5"/>
    <col min="2" max="2" width="74" style="5" customWidth="1"/>
    <col min="3" max="3" width="14" style="5" customWidth="1"/>
    <col min="4" max="4" width="50" style="5" customWidth="1"/>
    <col min="5" max="5" width="18" style="5" customWidth="1"/>
    <col min="6" max="16384" width="8.5546875" style="5"/>
  </cols>
  <sheetData>
    <row r="2" spans="2:5" s="66" customFormat="1" ht="13.2">
      <c r="B2" s="55" t="s">
        <v>215</v>
      </c>
      <c r="C2" s="67"/>
      <c r="D2" s="55" t="s">
        <v>207</v>
      </c>
      <c r="E2" s="5"/>
    </row>
    <row r="3" spans="2:5" s="66" customFormat="1" ht="3.75" customHeight="1">
      <c r="B3" s="55"/>
      <c r="C3" s="67"/>
      <c r="D3" s="55"/>
      <c r="E3" s="5"/>
    </row>
    <row r="4" spans="2:5">
      <c r="B4" s="30" t="s">
        <v>13</v>
      </c>
      <c r="C4" s="6"/>
      <c r="D4" s="5" t="s">
        <v>59</v>
      </c>
    </row>
    <row r="5" spans="2:5" ht="14.4">
      <c r="B5" s="14" t="s">
        <v>60</v>
      </c>
      <c r="C5" s="96" t="s">
        <v>203</v>
      </c>
      <c r="D5" s="9" t="s">
        <v>61</v>
      </c>
      <c r="E5"/>
    </row>
    <row r="6" spans="2:5" ht="14.4">
      <c r="B6" s="14"/>
      <c r="C6" s="96">
        <v>45870</v>
      </c>
      <c r="D6" s="9"/>
      <c r="E6"/>
    </row>
    <row r="7" spans="2:5" ht="14.1" customHeight="1">
      <c r="B7" s="56" t="s">
        <v>21</v>
      </c>
      <c r="C7" s="73">
        <f>SUM(C8:C27)</f>
        <v>15032.481481999999</v>
      </c>
      <c r="D7" s="40" t="s">
        <v>75</v>
      </c>
      <c r="E7"/>
    </row>
    <row r="8" spans="2:5" ht="14.1" customHeight="1">
      <c r="B8" s="63" t="s">
        <v>109</v>
      </c>
      <c r="C8" s="12">
        <v>367.93762099999998</v>
      </c>
      <c r="D8" s="65" t="s">
        <v>40</v>
      </c>
      <c r="E8"/>
    </row>
    <row r="9" spans="2:5" ht="14.1" customHeight="1">
      <c r="B9" s="60" t="s">
        <v>118</v>
      </c>
      <c r="C9" s="60">
        <v>244.570436</v>
      </c>
      <c r="D9" s="34" t="s">
        <v>41</v>
      </c>
      <c r="E9"/>
    </row>
    <row r="10" spans="2:5" ht="14.1" customHeight="1">
      <c r="B10" s="63" t="s">
        <v>119</v>
      </c>
      <c r="C10" s="12">
        <v>53.025458999999998</v>
      </c>
      <c r="D10" s="65" t="s">
        <v>42</v>
      </c>
      <c r="E10"/>
    </row>
    <row r="11" spans="2:5" ht="14.1" customHeight="1">
      <c r="B11" s="60" t="s">
        <v>120</v>
      </c>
      <c r="C11" s="60">
        <v>290.68364800000001</v>
      </c>
      <c r="D11" s="34" t="s">
        <v>106</v>
      </c>
      <c r="E11"/>
    </row>
    <row r="12" spans="2:5" ht="14.1" customHeight="1">
      <c r="B12" s="63" t="s">
        <v>121</v>
      </c>
      <c r="C12" s="12">
        <v>468.887608</v>
      </c>
      <c r="D12" s="65" t="s">
        <v>43</v>
      </c>
      <c r="E12"/>
    </row>
    <row r="13" spans="2:5" ht="14.1" customHeight="1">
      <c r="B13" s="60" t="s">
        <v>110</v>
      </c>
      <c r="C13" s="60">
        <v>1173.699503</v>
      </c>
      <c r="D13" s="34" t="s">
        <v>44</v>
      </c>
      <c r="E13"/>
    </row>
    <row r="14" spans="2:5" ht="14.1" customHeight="1">
      <c r="B14" s="63" t="s">
        <v>114</v>
      </c>
      <c r="C14" s="12">
        <v>427.175499</v>
      </c>
      <c r="D14" s="65" t="s">
        <v>45</v>
      </c>
      <c r="E14"/>
    </row>
    <row r="15" spans="2:5" ht="14.1" customHeight="1">
      <c r="B15" s="60" t="s">
        <v>122</v>
      </c>
      <c r="C15" s="60">
        <v>21.662379999999999</v>
      </c>
      <c r="D15" s="34" t="s">
        <v>46</v>
      </c>
      <c r="E15"/>
    </row>
    <row r="16" spans="2:5" ht="14.1" customHeight="1">
      <c r="B16" s="63" t="s">
        <v>123</v>
      </c>
      <c r="C16" s="12">
        <v>34.626448000000003</v>
      </c>
      <c r="D16" s="65" t="s">
        <v>47</v>
      </c>
      <c r="E16"/>
    </row>
    <row r="17" spans="2:5" ht="14.1" customHeight="1">
      <c r="B17" s="60" t="s">
        <v>124</v>
      </c>
      <c r="C17" s="60">
        <v>2578.0659690000002</v>
      </c>
      <c r="D17" s="34" t="s">
        <v>48</v>
      </c>
      <c r="E17"/>
    </row>
    <row r="18" spans="2:5" ht="14.1" customHeight="1">
      <c r="B18" s="63" t="s">
        <v>125</v>
      </c>
      <c r="C18" s="12">
        <v>74.585301000000001</v>
      </c>
      <c r="D18" s="65" t="s">
        <v>49</v>
      </c>
      <c r="E18"/>
    </row>
    <row r="19" spans="2:5" ht="14.1" customHeight="1">
      <c r="B19" s="60" t="s">
        <v>126</v>
      </c>
      <c r="C19" s="60">
        <v>15.366882</v>
      </c>
      <c r="D19" s="34" t="s">
        <v>50</v>
      </c>
      <c r="E19"/>
    </row>
    <row r="20" spans="2:5" ht="14.1" customHeight="1">
      <c r="B20" s="63" t="s">
        <v>127</v>
      </c>
      <c r="C20" s="12">
        <v>133.13466099999999</v>
      </c>
      <c r="D20" s="65" t="s">
        <v>51</v>
      </c>
      <c r="E20"/>
    </row>
    <row r="21" spans="2:5" ht="14.1" customHeight="1">
      <c r="B21" s="60" t="s">
        <v>108</v>
      </c>
      <c r="C21" s="60">
        <v>230.01837</v>
      </c>
      <c r="D21" s="34" t="s">
        <v>52</v>
      </c>
      <c r="E21"/>
    </row>
    <row r="22" spans="2:5" ht="14.1" customHeight="1">
      <c r="B22" s="63" t="s">
        <v>113</v>
      </c>
      <c r="C22" s="12">
        <v>2331.6016629999999</v>
      </c>
      <c r="D22" s="65" t="s">
        <v>53</v>
      </c>
      <c r="E22"/>
    </row>
    <row r="23" spans="2:5" ht="14.1" customHeight="1">
      <c r="B23" s="60" t="s">
        <v>111</v>
      </c>
      <c r="C23" s="60">
        <v>4044.860103</v>
      </c>
      <c r="D23" s="34" t="s">
        <v>54</v>
      </c>
      <c r="E23"/>
    </row>
    <row r="24" spans="2:5" ht="14.1" customHeight="1">
      <c r="B24" s="63" t="s">
        <v>112</v>
      </c>
      <c r="C24" s="12">
        <v>1968.4702560000001</v>
      </c>
      <c r="D24" s="65" t="s">
        <v>55</v>
      </c>
      <c r="E24"/>
    </row>
    <row r="25" spans="2:5" ht="14.1" customHeight="1">
      <c r="B25" s="60" t="s">
        <v>116</v>
      </c>
      <c r="C25" s="60">
        <v>460.29780499999998</v>
      </c>
      <c r="D25" s="34" t="s">
        <v>56</v>
      </c>
      <c r="E25"/>
    </row>
    <row r="26" spans="2:5" ht="14.1" customHeight="1">
      <c r="B26" s="63" t="s">
        <v>117</v>
      </c>
      <c r="C26" s="12">
        <v>100.622636</v>
      </c>
      <c r="D26" s="65" t="s">
        <v>57</v>
      </c>
      <c r="E26"/>
    </row>
    <row r="27" spans="2:5" ht="14.1" customHeight="1">
      <c r="B27" s="147" t="s">
        <v>115</v>
      </c>
      <c r="C27" s="147">
        <v>13.189234000000001</v>
      </c>
      <c r="D27" s="149" t="s">
        <v>58</v>
      </c>
      <c r="E27"/>
    </row>
    <row r="28" spans="2:5" ht="8.25" customHeight="1">
      <c r="E28"/>
    </row>
    <row r="29" spans="2:5" ht="14.4">
      <c r="B29" s="15" t="s">
        <v>77</v>
      </c>
      <c r="D29" s="16" t="s">
        <v>76</v>
      </c>
      <c r="E29"/>
    </row>
    <row r="30" spans="2:5" ht="14.4">
      <c r="B30" s="15" t="s">
        <v>161</v>
      </c>
      <c r="D30" s="16" t="s">
        <v>162</v>
      </c>
      <c r="E30"/>
    </row>
    <row r="31" spans="2:5" ht="14.4">
      <c r="E31"/>
    </row>
    <row r="32" spans="2:5" ht="14.4">
      <c r="B32" s="113" t="s">
        <v>190</v>
      </c>
      <c r="C32" s="92"/>
      <c r="D32" s="158" t="s">
        <v>191</v>
      </c>
      <c r="E32"/>
    </row>
    <row r="33" spans="2:5" ht="14.4">
      <c r="B33" s="114" t="s">
        <v>131</v>
      </c>
      <c r="C33" s="115"/>
      <c r="D33" s="114" t="s">
        <v>132</v>
      </c>
      <c r="E33"/>
    </row>
    <row r="34" spans="2:5">
      <c r="B34" s="157"/>
      <c r="C34" s="159"/>
      <c r="D34" s="15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election activeCell="B42" sqref="B42"/>
    </sheetView>
  </sheetViews>
  <sheetFormatPr defaultColWidth="8.5546875" defaultRowHeight="10.199999999999999"/>
  <cols>
    <col min="1" max="1" width="15.5546875" style="5" customWidth="1"/>
    <col min="2" max="2" width="48.44140625" style="5" customWidth="1"/>
    <col min="3" max="3" width="10.44140625" style="5" customWidth="1"/>
    <col min="4" max="4" width="39.88671875" style="5" customWidth="1"/>
    <col min="5" max="5" width="10.109375" style="5" bestFit="1" customWidth="1"/>
    <col min="6" max="16384" width="8.5546875" style="5"/>
  </cols>
  <sheetData>
    <row r="2" spans="1:4" s="66" customFormat="1" ht="24.75" customHeight="1">
      <c r="B2" s="54" t="s">
        <v>216</v>
      </c>
      <c r="C2" s="54"/>
      <c r="D2" s="69" t="s">
        <v>198</v>
      </c>
    </row>
    <row r="3" spans="1:4" ht="16.5" customHeight="1">
      <c r="B3" s="30" t="s">
        <v>13</v>
      </c>
      <c r="C3" s="46"/>
      <c r="D3" s="5" t="s">
        <v>59</v>
      </c>
    </row>
    <row r="4" spans="1:4">
      <c r="B4" s="14" t="s">
        <v>30</v>
      </c>
      <c r="C4" s="96" t="s">
        <v>203</v>
      </c>
      <c r="D4" s="9" t="s">
        <v>62</v>
      </c>
    </row>
    <row r="5" spans="1:4">
      <c r="B5" s="14"/>
      <c r="C5" s="96">
        <v>45870</v>
      </c>
      <c r="D5" s="31"/>
    </row>
    <row r="6" spans="1:4" ht="14.1" customHeight="1">
      <c r="B6" s="10" t="s">
        <v>21</v>
      </c>
      <c r="C6" s="98">
        <f>SUM(C7:C17)</f>
        <v>15362.353573999999</v>
      </c>
      <c r="D6" s="37" t="s">
        <v>75</v>
      </c>
    </row>
    <row r="7" spans="1:4" ht="14.1" customHeight="1">
      <c r="A7" s="41"/>
      <c r="B7" s="11" t="s">
        <v>163</v>
      </c>
      <c r="C7" s="99">
        <v>5898.2227549999998</v>
      </c>
      <c r="D7" s="49" t="s">
        <v>107</v>
      </c>
    </row>
    <row r="8" spans="1:4" ht="14.1" customHeight="1">
      <c r="A8" s="41"/>
      <c r="B8" s="12" t="s">
        <v>164</v>
      </c>
      <c r="C8" s="100">
        <v>1730.1928</v>
      </c>
      <c r="D8" s="50" t="s">
        <v>82</v>
      </c>
    </row>
    <row r="9" spans="1:4" ht="14.1" customHeight="1">
      <c r="A9" s="41"/>
      <c r="B9" s="47" t="s">
        <v>165</v>
      </c>
      <c r="C9" s="99">
        <v>1444.7832659999999</v>
      </c>
      <c r="D9" s="49" t="s">
        <v>85</v>
      </c>
    </row>
    <row r="10" spans="1:4" ht="14.1" customHeight="1">
      <c r="A10" s="41"/>
      <c r="B10" s="48" t="s">
        <v>128</v>
      </c>
      <c r="C10" s="100">
        <v>824.05949999999996</v>
      </c>
      <c r="D10" s="50" t="s">
        <v>84</v>
      </c>
    </row>
    <row r="11" spans="1:4" ht="14.1" customHeight="1">
      <c r="A11" s="41"/>
      <c r="B11" s="47" t="s">
        <v>168</v>
      </c>
      <c r="C11" s="99">
        <v>648.97800900000004</v>
      </c>
      <c r="D11" s="49" t="s">
        <v>90</v>
      </c>
    </row>
    <row r="12" spans="1:4" ht="14.1" customHeight="1">
      <c r="A12" s="41"/>
      <c r="B12" s="48" t="s">
        <v>166</v>
      </c>
      <c r="C12" s="100">
        <v>411.09633200000002</v>
      </c>
      <c r="D12" s="50" t="s">
        <v>83</v>
      </c>
    </row>
    <row r="13" spans="1:4" ht="14.1" customHeight="1">
      <c r="A13" s="41"/>
      <c r="B13" s="47" t="s">
        <v>169</v>
      </c>
      <c r="C13" s="99">
        <v>298.97099800000001</v>
      </c>
      <c r="D13" s="49" t="s">
        <v>89</v>
      </c>
    </row>
    <row r="14" spans="1:4" ht="14.1" customHeight="1">
      <c r="A14" s="41"/>
      <c r="B14" s="48" t="s">
        <v>167</v>
      </c>
      <c r="C14" s="100">
        <v>286.87957599999999</v>
      </c>
      <c r="D14" s="50" t="s">
        <v>87</v>
      </c>
    </row>
    <row r="15" spans="1:4" ht="14.1" customHeight="1">
      <c r="A15" s="41"/>
      <c r="B15" s="47" t="s">
        <v>173</v>
      </c>
      <c r="C15" s="99">
        <v>283.56711000000001</v>
      </c>
      <c r="D15" s="83" t="s">
        <v>160</v>
      </c>
    </row>
    <row r="16" spans="1:4" ht="14.1" customHeight="1">
      <c r="A16" s="41"/>
      <c r="B16" s="48" t="s">
        <v>222</v>
      </c>
      <c r="C16" s="100">
        <v>279.49856</v>
      </c>
      <c r="D16" s="50" t="s">
        <v>224</v>
      </c>
    </row>
    <row r="17" spans="2:4" ht="14.1" customHeight="1">
      <c r="B17" s="150" t="s">
        <v>223</v>
      </c>
      <c r="C17" s="151">
        <v>3256.1046679999999</v>
      </c>
      <c r="D17" s="152" t="s">
        <v>159</v>
      </c>
    </row>
    <row r="18" spans="2:4">
      <c r="C18" s="82"/>
    </row>
    <row r="19" spans="2:4">
      <c r="B19" s="15" t="s">
        <v>77</v>
      </c>
      <c r="D19" s="16" t="s">
        <v>76</v>
      </c>
    </row>
    <row r="20" spans="2:4">
      <c r="B20" s="15" t="s">
        <v>161</v>
      </c>
      <c r="D20" s="16" t="s">
        <v>162</v>
      </c>
    </row>
    <row r="22" spans="2:4">
      <c r="B22" s="113" t="s">
        <v>190</v>
      </c>
      <c r="C22" s="92"/>
      <c r="D22" s="158" t="s">
        <v>191</v>
      </c>
    </row>
    <row r="23" spans="2:4">
      <c r="B23" s="114" t="s">
        <v>131</v>
      </c>
      <c r="C23" s="115"/>
      <c r="D23" s="114" t="s">
        <v>132</v>
      </c>
    </row>
    <row r="24" spans="2:4">
      <c r="B24" s="157"/>
      <c r="C24" s="159"/>
      <c r="D24" s="15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election activeCell="C7" sqref="C7"/>
    </sheetView>
  </sheetViews>
  <sheetFormatPr defaultColWidth="8.5546875" defaultRowHeight="10.199999999999999"/>
  <cols>
    <col min="1" max="1" width="8.5546875" style="5"/>
    <col min="2" max="2" width="45.44140625" style="5" customWidth="1"/>
    <col min="3" max="3" width="15.5546875" style="5" customWidth="1"/>
    <col min="4" max="4" width="39.88671875" style="5" customWidth="1"/>
    <col min="5" max="5" width="7.44140625" style="5" customWidth="1"/>
    <col min="6" max="16384" width="8.5546875" style="5"/>
  </cols>
  <sheetData>
    <row r="2" spans="1:5" s="66" customFormat="1" ht="24.75" customHeight="1">
      <c r="B2" s="77" t="s">
        <v>217</v>
      </c>
      <c r="C2" s="54"/>
      <c r="D2" s="69" t="s">
        <v>199</v>
      </c>
      <c r="E2" s="5"/>
    </row>
    <row r="3" spans="1:5">
      <c r="B3" s="30" t="s">
        <v>13</v>
      </c>
      <c r="D3" s="5" t="s">
        <v>59</v>
      </c>
    </row>
    <row r="4" spans="1:5">
      <c r="B4" s="14" t="s">
        <v>30</v>
      </c>
      <c r="C4" s="96" t="s">
        <v>203</v>
      </c>
      <c r="D4" s="9" t="s">
        <v>62</v>
      </c>
    </row>
    <row r="5" spans="1:5">
      <c r="B5" s="14"/>
      <c r="C5" s="96">
        <v>45870</v>
      </c>
      <c r="D5" s="31"/>
    </row>
    <row r="6" spans="1:5" ht="14.1" customHeight="1">
      <c r="B6" s="10" t="s">
        <v>21</v>
      </c>
      <c r="C6" s="131">
        <f>SUM(C7:C17)</f>
        <v>4754.4674429999995</v>
      </c>
      <c r="D6" s="37" t="s">
        <v>75</v>
      </c>
    </row>
    <row r="7" spans="1:5" ht="14.1" customHeight="1">
      <c r="A7"/>
      <c r="B7" s="87" t="s">
        <v>164</v>
      </c>
      <c r="C7" s="99">
        <v>1718.5852709999999</v>
      </c>
      <c r="D7" s="83" t="s">
        <v>82</v>
      </c>
    </row>
    <row r="8" spans="1:5" ht="14.1" customHeight="1">
      <c r="A8"/>
      <c r="B8" s="86" t="s">
        <v>167</v>
      </c>
      <c r="C8" s="100">
        <v>593.58937200000003</v>
      </c>
      <c r="D8" s="84" t="s">
        <v>87</v>
      </c>
    </row>
    <row r="9" spans="1:5" ht="14.1" customHeight="1">
      <c r="A9"/>
      <c r="B9" s="85" t="s">
        <v>166</v>
      </c>
      <c r="C9" s="99">
        <v>440.83087499999999</v>
      </c>
      <c r="D9" s="83" t="s">
        <v>83</v>
      </c>
    </row>
    <row r="10" spans="1:5" ht="14.1" customHeight="1">
      <c r="A10"/>
      <c r="B10" s="86" t="s">
        <v>170</v>
      </c>
      <c r="C10" s="100">
        <v>242.396513</v>
      </c>
      <c r="D10" s="84" t="s">
        <v>88</v>
      </c>
    </row>
    <row r="11" spans="1:5" ht="14.1" customHeight="1">
      <c r="A11"/>
      <c r="B11" s="87" t="s">
        <v>225</v>
      </c>
      <c r="C11" s="99">
        <v>215.00332700000001</v>
      </c>
      <c r="D11" s="83" t="s">
        <v>229</v>
      </c>
    </row>
    <row r="12" spans="1:5" ht="14.1" customHeight="1">
      <c r="A12"/>
      <c r="B12" s="86" t="s">
        <v>171</v>
      </c>
      <c r="C12" s="100">
        <v>137.378657</v>
      </c>
      <c r="D12" s="84" t="s">
        <v>86</v>
      </c>
    </row>
    <row r="13" spans="1:5" ht="14.1" customHeight="1">
      <c r="A13"/>
      <c r="B13" s="87" t="s">
        <v>169</v>
      </c>
      <c r="C13" s="99">
        <v>122.228499</v>
      </c>
      <c r="D13" s="83" t="s">
        <v>89</v>
      </c>
    </row>
    <row r="14" spans="1:5" ht="14.1" customHeight="1">
      <c r="A14"/>
      <c r="B14" s="86" t="s">
        <v>172</v>
      </c>
      <c r="C14" s="100">
        <v>72.716093999999998</v>
      </c>
      <c r="D14" s="84" t="s">
        <v>95</v>
      </c>
    </row>
    <row r="15" spans="1:5" ht="14.1" customHeight="1">
      <c r="A15"/>
      <c r="B15" s="87" t="s">
        <v>226</v>
      </c>
      <c r="C15" s="99">
        <v>68.996555999999998</v>
      </c>
      <c r="D15" s="83" t="s">
        <v>230</v>
      </c>
    </row>
    <row r="16" spans="1:5" ht="14.1" customHeight="1">
      <c r="A16"/>
      <c r="B16" s="86" t="s">
        <v>227</v>
      </c>
      <c r="C16" s="100">
        <v>67.471821000000006</v>
      </c>
      <c r="D16" s="84" t="s">
        <v>231</v>
      </c>
    </row>
    <row r="17" spans="2:4" ht="14.1" customHeight="1">
      <c r="B17" s="153" t="s">
        <v>228</v>
      </c>
      <c r="C17" s="151">
        <v>1075.270458</v>
      </c>
      <c r="D17" s="154" t="s">
        <v>39</v>
      </c>
    </row>
    <row r="19" spans="2:4">
      <c r="B19" s="15" t="s">
        <v>77</v>
      </c>
      <c r="C19" s="88"/>
      <c r="D19" s="16" t="s">
        <v>76</v>
      </c>
    </row>
    <row r="20" spans="2:4">
      <c r="B20" s="15" t="s">
        <v>161</v>
      </c>
      <c r="C20" s="82"/>
      <c r="D20" s="16" t="s">
        <v>162</v>
      </c>
    </row>
    <row r="22" spans="2:4">
      <c r="B22" s="113" t="s">
        <v>190</v>
      </c>
      <c r="C22" s="92"/>
      <c r="D22" s="158" t="s">
        <v>191</v>
      </c>
    </row>
    <row r="23" spans="2:4">
      <c r="B23" s="114" t="s">
        <v>131</v>
      </c>
      <c r="C23" s="115"/>
      <c r="D23" s="114" t="s">
        <v>132</v>
      </c>
    </row>
    <row r="24" spans="2:4">
      <c r="B24" s="157"/>
      <c r="C24" s="159"/>
      <c r="D24" s="15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election activeCell="C7" sqref="C7"/>
    </sheetView>
  </sheetViews>
  <sheetFormatPr defaultColWidth="8.5546875" defaultRowHeight="10.199999999999999"/>
  <cols>
    <col min="1" max="1" width="6.44140625" style="5" customWidth="1"/>
    <col min="2" max="2" width="35.109375" style="5" customWidth="1"/>
    <col min="3" max="3" width="18" style="5" customWidth="1"/>
    <col min="4" max="4" width="42" style="5" customWidth="1"/>
    <col min="5" max="16384" width="8.5546875" style="5"/>
  </cols>
  <sheetData>
    <row r="1" spans="2:4" ht="14.25" customHeight="1"/>
    <row r="2" spans="2:4" s="66" customFormat="1" ht="27.75" customHeight="1">
      <c r="B2" s="161" t="s">
        <v>218</v>
      </c>
      <c r="C2" s="161"/>
      <c r="D2" s="53" t="s">
        <v>208</v>
      </c>
    </row>
    <row r="3" spans="2:4" ht="14.4" customHeight="1">
      <c r="B3" s="30" t="s">
        <v>13</v>
      </c>
      <c r="D3" s="5" t="s">
        <v>59</v>
      </c>
    </row>
    <row r="4" spans="2:4">
      <c r="B4" s="14" t="s">
        <v>30</v>
      </c>
      <c r="C4" s="96" t="s">
        <v>203</v>
      </c>
      <c r="D4" s="9" t="s">
        <v>62</v>
      </c>
    </row>
    <row r="5" spans="2:4">
      <c r="B5" s="14"/>
      <c r="C5" s="96">
        <v>45870</v>
      </c>
      <c r="D5" s="9"/>
    </row>
    <row r="6" spans="2:4" ht="14.1" customHeight="1">
      <c r="B6" s="10" t="s">
        <v>21</v>
      </c>
      <c r="C6" s="98">
        <f>SUM(C7:C17)</f>
        <v>15032.481481999996</v>
      </c>
      <c r="D6" s="37" t="s">
        <v>75</v>
      </c>
    </row>
    <row r="7" spans="2:4" s="1" customFormat="1" ht="14.1" customHeight="1">
      <c r="B7" s="11" t="s">
        <v>128</v>
      </c>
      <c r="C7" s="99">
        <v>2864.2308819999998</v>
      </c>
      <c r="D7" s="49" t="s">
        <v>84</v>
      </c>
    </row>
    <row r="8" spans="2:4" ht="14.1" customHeight="1">
      <c r="B8" s="12" t="s">
        <v>168</v>
      </c>
      <c r="C8" s="100">
        <v>1800.0561459999999</v>
      </c>
      <c r="D8" s="50" t="s">
        <v>90</v>
      </c>
    </row>
    <row r="9" spans="2:4" s="1" customFormat="1" ht="14.1" customHeight="1">
      <c r="B9" s="47" t="s">
        <v>164</v>
      </c>
      <c r="C9" s="99">
        <v>1273.4041709999999</v>
      </c>
      <c r="D9" s="49" t="s">
        <v>82</v>
      </c>
    </row>
    <row r="10" spans="2:4" ht="14.1" customHeight="1">
      <c r="B10" s="48" t="s">
        <v>176</v>
      </c>
      <c r="C10" s="100">
        <v>946.51761099999999</v>
      </c>
      <c r="D10" s="50" t="s">
        <v>91</v>
      </c>
    </row>
    <row r="11" spans="2:4" ht="14.1" customHeight="1">
      <c r="B11" s="47" t="s">
        <v>169</v>
      </c>
      <c r="C11" s="99">
        <v>616.29108599999995</v>
      </c>
      <c r="D11" s="49" t="s">
        <v>89</v>
      </c>
    </row>
    <row r="12" spans="2:4" ht="14.1" customHeight="1">
      <c r="B12" s="48" t="s">
        <v>165</v>
      </c>
      <c r="C12" s="100">
        <v>610.67558599999995</v>
      </c>
      <c r="D12" s="50" t="s">
        <v>85</v>
      </c>
    </row>
    <row r="13" spans="2:4" ht="14.1" customHeight="1">
      <c r="B13" s="47" t="s">
        <v>177</v>
      </c>
      <c r="C13" s="99">
        <v>591.52613499999995</v>
      </c>
      <c r="D13" s="49" t="s">
        <v>94</v>
      </c>
    </row>
    <row r="14" spans="2:4" ht="14.1" customHeight="1">
      <c r="B14" s="48" t="s">
        <v>175</v>
      </c>
      <c r="C14" s="100">
        <v>584.12657999999999</v>
      </c>
      <c r="D14" s="50" t="s">
        <v>92</v>
      </c>
    </row>
    <row r="15" spans="2:4" ht="14.1" customHeight="1">
      <c r="B15" s="47" t="s">
        <v>243</v>
      </c>
      <c r="C15" s="99">
        <v>515.69715099999996</v>
      </c>
      <c r="D15" s="83" t="s">
        <v>244</v>
      </c>
    </row>
    <row r="16" spans="2:4" ht="14.1" customHeight="1">
      <c r="B16" s="48" t="s">
        <v>174</v>
      </c>
      <c r="C16" s="100">
        <v>399.97970800000002</v>
      </c>
      <c r="D16" s="50" t="s">
        <v>93</v>
      </c>
    </row>
    <row r="17" spans="2:4" ht="14.1" customHeight="1">
      <c r="B17" s="150" t="s">
        <v>228</v>
      </c>
      <c r="C17" s="151">
        <v>4829.9764259999938</v>
      </c>
      <c r="D17" s="152" t="s">
        <v>39</v>
      </c>
    </row>
    <row r="19" spans="2:4">
      <c r="B19" s="15" t="s">
        <v>77</v>
      </c>
      <c r="C19" s="82"/>
      <c r="D19" s="16" t="s">
        <v>76</v>
      </c>
    </row>
    <row r="20" spans="2:4">
      <c r="B20" s="15" t="s">
        <v>161</v>
      </c>
      <c r="C20" s="82"/>
      <c r="D20" s="16" t="s">
        <v>162</v>
      </c>
    </row>
    <row r="22" spans="2:4" ht="12.75" customHeight="1">
      <c r="B22" s="113" t="s">
        <v>190</v>
      </c>
      <c r="C22" s="92"/>
      <c r="D22" s="158" t="s">
        <v>191</v>
      </c>
    </row>
    <row r="23" spans="2:4">
      <c r="B23" s="114" t="s">
        <v>131</v>
      </c>
      <c r="C23" s="115"/>
      <c r="D23" s="114" t="s">
        <v>132</v>
      </c>
    </row>
    <row r="24" spans="2:4">
      <c r="B24" s="157"/>
      <c r="C24" s="159"/>
      <c r="D24" s="15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Salama Ahmed Mohammed Hasan AlKhoori</cp:lastModifiedBy>
  <cp:revision/>
  <dcterms:created xsi:type="dcterms:W3CDTF">2022-03-01T00:40:37Z</dcterms:created>
  <dcterms:modified xsi:type="dcterms:W3CDTF">2025-09-12T05:45:15Z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