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66925"/>
  <mc:AlternateContent xmlns:mc="http://schemas.openxmlformats.org/markup-compatibility/2006">
    <mc:Choice Requires="x15">
      <x15ac:absPath xmlns:x15ac="http://schemas.microsoft.com/office/spreadsheetml/2010/11/ac" url="Z:\قسم إدارة البيانات\خارجي\مركز الاحصاء أبوظبي\مبادرة اللامركزية\التقارير الشهرية\2025\12\"/>
    </mc:Choice>
  </mc:AlternateContent>
  <xr:revisionPtr revIDLastSave="0" documentId="13_ncr:1_{949CA913-25AE-4045-8A36-0DCFDADCA475}" xr6:coauthVersionLast="47" xr6:coauthVersionMax="47" xr10:uidLastSave="{00000000-0000-0000-0000-000000000000}"/>
  <bookViews>
    <workbookView xWindow="-108" yWindow="-108" windowWidth="23256" windowHeight="12456" tabRatio="601" activeTab="2"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32" l="1"/>
  <c r="C7" i="32"/>
  <c r="C20" i="32"/>
  <c r="C6" i="42" l="1"/>
  <c r="C6" i="35"/>
  <c r="C7" i="27"/>
  <c r="C16" i="31"/>
  <c r="C12" i="31"/>
  <c r="C8" i="31"/>
  <c r="C6" i="34"/>
  <c r="C6" i="33"/>
  <c r="C7" i="26"/>
  <c r="C7" i="4"/>
  <c r="C7" i="42"/>
  <c r="C6" i="32" l="1"/>
  <c r="C11" i="42"/>
</calcChain>
</file>

<file path=xl/sharedStrings.xml><?xml version="1.0" encoding="utf-8"?>
<sst xmlns="http://schemas.openxmlformats.org/spreadsheetml/2006/main" count="558" uniqueCount="242">
  <si>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</si>
  <si>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</si>
  <si>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</si>
  <si>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</si>
  <si>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</si>
  <si>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</si>
  <si>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</si>
  <si>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</si>
  <si>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</si>
  <si>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</si>
  <si>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</si>
  <si>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</si>
  <si>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</si>
  <si>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</si>
  <si>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</si>
  <si>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</si>
  <si>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</si>
  <si>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</si>
  <si>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</si>
  <si>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</si>
  <si>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</si>
  <si>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</si>
  <si>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</si>
  <si>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</si>
  <si>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</si>
  <si>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</si>
  <si>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</si>
  <si>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</si>
  <si>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</si>
  <si>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</si>
  <si>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</si>
  <si>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</si>
  <si>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</si>
  <si>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</si>
  <si>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</si>
  <si>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</si>
  <si>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</si>
  <si>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</si>
  <si>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</si>
  <si>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</si>
  <si>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</si>
  <si>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</si>
  <si>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</si>
  <si>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</si>
  <si>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</si>
  <si>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</si>
  <si>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</si>
  <si>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</si>
  <si>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</si>
  <si>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</si>
  <si>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</si>
  <si>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</si>
  <si>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</si>
  <si>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</si>
  <si>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</si>
  <si>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</si>
  <si>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</si>
  <si>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</si>
  <si>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</si>
  <si>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</si>
  <si>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</si>
  <si>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</si>
  <si>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</si>
  <si>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</si>
  <si>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</si>
  <si>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</si>
  <si>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</si>
  <si>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</si>
  <si>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</si>
  <si>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</si>
  <si>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</si>
  <si>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المنطقة</t>
  </si>
  <si>
    <t>إجمالي الصادرات</t>
  </si>
  <si>
    <t>الميزان التجاري</t>
  </si>
  <si>
    <t>إجمالي التجارة</t>
  </si>
  <si>
    <t>المجموع</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</si>
  <si>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</si>
  <si>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</si>
  <si>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</si>
  <si>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</si>
  <si>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</si>
  <si>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</si>
  <si>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السعودية</t>
  </si>
  <si>
    <t>الكويت</t>
  </si>
  <si>
    <t>امريكا</t>
  </si>
  <si>
    <t>الهند</t>
  </si>
  <si>
    <t>عمان</t>
  </si>
  <si>
    <t>قطر</t>
  </si>
  <si>
    <t>البحرين</t>
  </si>
  <si>
    <t>الاردن</t>
  </si>
  <si>
    <t>الصين</t>
  </si>
  <si>
    <t>اليابان</t>
  </si>
  <si>
    <t>المانيا</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</si>
  <si>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</si>
  <si>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</si>
  <si>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</si>
  <si>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</si>
  <si>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</si>
  <si>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</si>
  <si>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</si>
  <si>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</si>
  <si>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</si>
  <si>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</si>
  <si>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منتجات الاغدية ;مشروبات,سوائل كحوليةوتبغ</t>
  </si>
  <si>
    <t>سويسرا</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</si>
  <si>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</si>
  <si>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</si>
  <si>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</si>
  <si>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</si>
  <si>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</si>
  <si>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</si>
  <si>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</si>
  <si>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</si>
  <si>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</si>
  <si>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</si>
  <si>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</si>
  <si>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</si>
  <si>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</si>
  <si>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</si>
  <si>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</si>
  <si>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</si>
  <si>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</si>
  <si>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</si>
  <si>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</si>
  <si>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</si>
  <si>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</si>
  <si>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</si>
  <si>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</si>
  <si>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</si>
  <si>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</si>
  <si>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</si>
  <si>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</si>
  <si>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</si>
  <si>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</si>
  <si>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</si>
  <si>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</si>
  <si>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</si>
  <si>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</si>
  <si>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</si>
  <si>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</si>
  <si>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</si>
  <si>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</si>
  <si>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</si>
  <si>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</si>
  <si>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</si>
  <si>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</si>
  <si>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</si>
  <si>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</si>
  <si>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</si>
  <si>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</si>
  <si>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</si>
  <si>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</si>
  <si>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</si>
  <si>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</si>
  <si>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</si>
  <si>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</si>
  <si>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اخرى</t>
  </si>
  <si>
    <t>Note: The data for 2025 are preliminary</t>
  </si>
  <si>
    <t>ملاحظة: بيانات عام 2025 أولية</t>
  </si>
  <si>
    <t>SWITZERLAND</t>
  </si>
  <si>
    <t>SAUDI ARABIA</t>
  </si>
  <si>
    <t>INDIA</t>
  </si>
  <si>
    <t>KUWAIT</t>
  </si>
  <si>
    <t>QATAR</t>
  </si>
  <si>
    <t>CHINA</t>
  </si>
  <si>
    <t>JORDAN</t>
  </si>
  <si>
    <t>BAHRAIN</t>
  </si>
  <si>
    <t>OMAN</t>
  </si>
  <si>
    <t>GERMANY</t>
  </si>
  <si>
    <t>JAPAN</t>
  </si>
  <si>
    <t>جدول 1</t>
  </si>
  <si>
    <t>جدول 2</t>
  </si>
  <si>
    <t>جدول 3</t>
  </si>
  <si>
    <t>جدول 4</t>
  </si>
  <si>
    <t>جدول 5</t>
  </si>
  <si>
    <t>جدول 6</t>
  </si>
  <si>
    <t>جدول 7</t>
  </si>
  <si>
    <t>جدول 8</t>
  </si>
  <si>
    <t>جدول 9</t>
  </si>
  <si>
    <t>جدول 10</t>
  </si>
  <si>
    <t>البيانات الوصفية</t>
  </si>
  <si>
    <t>الرابط</t>
  </si>
  <si>
    <t>Return to Main Page</t>
  </si>
  <si>
    <t xml:space="preserve">العودة إلى الصفحة الرئيسية </t>
  </si>
  <si>
    <t>OTHERS</t>
  </si>
  <si>
    <t xml:space="preserve">OTHER </t>
  </si>
  <si>
    <t>EFTA</t>
  </si>
  <si>
    <t>ARAB COUNTRIES</t>
  </si>
  <si>
    <t>ASIA</t>
  </si>
  <si>
    <t>NORTH AMERICA</t>
  </si>
  <si>
    <t>EUROPEAN UNION (E.E.C)</t>
  </si>
  <si>
    <t>AFRICA</t>
  </si>
  <si>
    <t>SOUTH AMERICA</t>
  </si>
  <si>
    <t>OCEANIA</t>
  </si>
  <si>
    <t>EASTERN EUROPE</t>
  </si>
  <si>
    <t>CENTRAL AMERICA</t>
  </si>
  <si>
    <t>OTHER WESTERN COUNTRIES</t>
  </si>
  <si>
    <t>OTHER</t>
  </si>
  <si>
    <t>UNITED ARAB EMIRATES</t>
  </si>
  <si>
    <t>UNITED KINGDOM</t>
  </si>
  <si>
    <t>الامارات العربية المتحدة</t>
  </si>
  <si>
    <t>المملكة المتحدة</t>
  </si>
  <si>
    <t>ITALY</t>
  </si>
  <si>
    <t>ايطاليا</t>
  </si>
  <si>
    <t>حركة التجارة الخارجية السلعية غير النفطية عبر منافذ إمارة أبوظبي، ديسمبر2025</t>
  </si>
  <si>
    <t>جدول 1: قيمة التجارة الخارجية غير النفطية بالمليون درهم، ديسمبر 2025</t>
  </si>
  <si>
    <t xml:space="preserve"> جدول 2: التجارة الخارجية غير النفطية (النمو على أساس سنوي)، ديسمبر 2025 </t>
  </si>
  <si>
    <t>جدول 3: الصادرات غير النفطية حسب أقسام النظام المنسق بالمليون درهم، ديسمبر 2025</t>
  </si>
  <si>
    <t>جدول 4: المعاد تصديره غير النفطي حسب أقسام النظام المنسق بالمليون درهم، ديسمبر 2025</t>
  </si>
  <si>
    <t>جدول 5: الواردات غير النفطية حسب أقسام النظام المنسق بالمليون درهم، ديسمبر 2025</t>
  </si>
  <si>
    <t>جدول 6: الصادرات غير النفطية حسب الدولة بالمليون درهم، ديسمبر 2025</t>
  </si>
  <si>
    <t>جدول 7: المعاد تصديره غير النفطي حسب الدولة بالمليون درهم، ديسمبر 2025</t>
  </si>
  <si>
    <t>جدول 8: الواردات غير النفطية حسب الدولة بالمليون درهم، ديسمبر 2025</t>
  </si>
  <si>
    <t xml:space="preserve">جدول 9: التجارة الخارجية غير النفطية حسب المنطقة بالمليون درهم، ديسمبر 2025 </t>
  </si>
  <si>
    <t>جدول 10: التجارة الخارجية غير النفطية حسب وسيلة النقل بالمليون درهم، ديسمبر 2025</t>
  </si>
  <si>
    <t>ديسمبر 2025</t>
  </si>
  <si>
    <t>جدول 2:  التجارة الخارجية غير النفطية (النمو على أساس سنوي)، ديسمبر 2025</t>
  </si>
  <si>
    <t xml:space="preserve">جدول 3: الصادرات غير النفطية حسب أقسام النظام المنسق بالمليون درهم، ديسمبر 2025 </t>
  </si>
  <si>
    <t xml:space="preserve">جدول 4: المعاد تصديره غير النفطي حسب أقسام النظام المنسق بالمليون درهم، ديسمبر 2025 </t>
  </si>
  <si>
    <t xml:space="preserve">جدول 5: الواردات غير النفطية حسب أقسام النظام المنسق بالمليون درهم، ديسمبر 2025 </t>
  </si>
  <si>
    <t xml:space="preserve">جدول 8: الواردات غير النفطية حسب الدولة بالمليون درهم، ديسمبر 2025 </t>
  </si>
  <si>
    <t xml:space="preserve">جدول 10: التجارة الخارجية غير النفطية حسب وسيلة النقل بالمليون درهم، ديسمبر 2025 </t>
  </si>
  <si>
    <t>Non-oil Foreign Merchandise Trade Through the Ports of Abu Dhabi Emirate, December 2025</t>
  </si>
  <si>
    <t>Table 1: Non-oil of trade components (in million AED), December 2025</t>
  </si>
  <si>
    <t>Table 2: Non-oil of Trade components (year-on-year growth), December 2025</t>
  </si>
  <si>
    <t>Table 3: Non-oil exports by good HS, (in millions AED), December 2025</t>
  </si>
  <si>
    <t>Table 4: Non-oil re-export by sections of HS, (in millions AED), December 2025</t>
  </si>
  <si>
    <t>Table 5: Non-oil imports by sections of HS, (in millions AED), December 2025</t>
  </si>
  <si>
    <t>Table 6: Non-oil exports by country (in millions AED), December 2025</t>
  </si>
  <si>
    <t>Table 7: Non-oil Re-exports by country (in millions AED), December 2025</t>
  </si>
  <si>
    <t>Table 8: Non-oil Imports by country (in millions AED), December 2025</t>
  </si>
  <si>
    <t>Table 9: Non-oil foreign trade by continent (in millions AED), December 2025</t>
  </si>
  <si>
    <t>Table 10: Non-oil foreign trade by mode of shipping (in millions AED), December 2025</t>
  </si>
  <si>
    <t>Table 2: Non-oil of trade components (year-on-year growth), December 2025</t>
  </si>
  <si>
    <t>TURKIYE OF REPUBLIC</t>
  </si>
  <si>
    <t>تركيا</t>
  </si>
  <si>
    <t>AUSTRALIA</t>
  </si>
  <si>
    <t>CANADA</t>
  </si>
  <si>
    <t>استراليا</t>
  </si>
  <si>
    <t>كندا</t>
  </si>
  <si>
    <t>روسيا</t>
  </si>
  <si>
    <t>RUSSIA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</si>
</sst>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4">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0" fillId="0" borderId="0"/>
    <xf numFmtId="0" fontId="31" fillId="0" borderId="0"/>
    <xf numFmtId="0" fontId="18" fillId="0" borderId="0"/>
    <xf numFmtId="0" fontId="18" fillId="0" borderId="0"/>
    <xf numFmtId="0" fontId="18" fillId="0" borderId="0"/>
    <xf numFmtId="0" fontId="18" fillId="0" borderId="0"/>
    <xf numFmtId="0" fontId="42" fillId="0" borderId="0"/>
  </cellStyleXfs>
  <cellXfs count="162">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5" fillId="0" borderId="0" xfId="18" applyFont="1" applyAlignment="1">
      <alignment vertical="center"/>
    </xf>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2" fillId="0" borderId="0" xfId="4" applyFont="1"/>
    <xf numFmtId="0" fontId="32"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4" fillId="0" borderId="0" xfId="0" applyFont="1" applyAlignment="1">
      <alignment wrapText="1"/>
    </xf>
    <xf numFmtId="0" fontId="5" fillId="0" borderId="0" xfId="0" applyFont="1" applyAlignment="1">
      <alignment horizontal="right" readingOrder="2"/>
    </xf>
    <xf numFmtId="0" fontId="35" fillId="0" borderId="0" xfId="0" applyFont="1" applyAlignment="1">
      <alignment horizontal="right" vertical="center" readingOrder="2"/>
    </xf>
    <xf numFmtId="0" fontId="35" fillId="0" borderId="0" xfId="0" applyFont="1" applyAlignment="1">
      <alignment horizontal="right" vertical="center" wrapText="1" readingOrder="2"/>
    </xf>
    <xf numFmtId="0" fontId="37"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39"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4"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0" fillId="0" borderId="0" xfId="4" quotePrefix="1" applyFont="1" applyFill="1" applyAlignment="1">
      <alignment horizontal="center" vertical="center"/>
    </xf>
    <xf numFmtId="49" fontId="41" fillId="0" borderId="0" xfId="3" applyFont="1" applyAlignment="1">
      <alignment horizontal="center" vertical="center" readingOrder="1"/>
    </xf>
    <xf numFmtId="0" fontId="41"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4" fontId="10" fillId="4" borderId="3" xfId="1" applyNumberFormat="1" applyFont="1" applyFill="1" applyBorder="1" applyAlignment="1">
      <alignment horizontal="right" vertical="center" indent="1" readingOrder="1"/>
    </xf>
    <xf numFmtId="166" fontId="10" fillId="4" borderId="3" xfId="1" applyNumberFormat="1" applyFont="1" applyFill="1" applyBorder="1" applyAlignment="1">
      <alignment horizontal="right" vertical="center" indent="2" readingOrder="1"/>
    </xf>
    <xf numFmtId="0" fontId="43" fillId="0" borderId="0" xfId="18" applyFont="1"/>
    <xf numFmtId="0" fontId="32" fillId="0" borderId="0" xfId="4" applyFont="1" applyAlignment="1">
      <alignment horizontal="right"/>
    </xf>
    <xf numFmtId="171" fontId="43" fillId="0" borderId="0" xfId="18" applyNumberFormat="1" applyFont="1"/>
    <xf numFmtId="4" fontId="7" fillId="4" borderId="0" xfId="1" applyNumberFormat="1" applyFont="1" applyFill="1" applyBorder="1" applyAlignment="1">
      <alignment horizontal="right" vertical="center" indent="1" readingOrder="1"/>
    </xf>
    <xf numFmtId="49" fontId="24" fillId="0" borderId="0" xfId="3" applyFont="1" applyAlignment="1">
      <alignment horizontal="left" vertical="center" wrapText="1" readingOrder="1"/>
    </xf>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25"/>
  <sheetViews>
    <sheetView showGridLines="0" zoomScale="68" zoomScaleNormal="68" workbookViewId="0">
      <selection activeCell="B3" sqref="B3"/>
    </sheetView>
  </sheetViews>
  <sheetFormatPr defaultColWidth="7.5546875" defaultRowHeight="10.199999999999999"/>
  <cols>
    <col min="1" max="1" width="35.44140625" style="3" customWidth="1"/>
    <col min="2" max="2" width="58.5546875" style="3" customWidth="1"/>
    <col min="3" max="4" width="10.5546875" style="141" customWidth="1"/>
    <col min="5" max="5" width="55.109375" style="3" customWidth="1"/>
    <col min="6" max="6" width="7.5546875" style="3"/>
    <col min="7" max="7" width="9.88671875" style="3" bestFit="1" customWidth="1"/>
    <col min="8" max="8" width="8.5546875" style="3" customWidth="1"/>
    <col min="9" max="9" width="7.5546875" style="3"/>
    <col min="10" max="10" width="8.5546875" style="3" customWidth="1"/>
    <col min="11" max="11" width="9.5546875" style="3" customWidth="1"/>
    <col min="12" max="16384" width="7.5546875" style="3"/>
  </cols>
  <sheetData>
    <row r="1" spans="1:675">
      <c r="A1" s="5"/>
    </row>
    <row r="2" spans="1:675">
      <c r="A2" s="5"/>
      <c r="B2" s="17"/>
      <c r="C2" s="133"/>
      <c r="D2" s="133"/>
      <c r="E2" s="17"/>
    </row>
    <row r="3" spans="1:675" ht="54" customHeight="1">
      <c r="A3" s="5"/>
      <c r="B3" s="51" t="s">
        <v>222</v>
      </c>
      <c r="C3" s="133"/>
      <c r="D3" s="133"/>
      <c r="E3" s="52" t="s">
        <v>204</v>
      </c>
    </row>
    <row r="4" spans="1:675">
      <c r="A4" s="5"/>
      <c r="B4" s="17"/>
      <c r="C4" s="133"/>
      <c r="D4" s="133"/>
      <c r="E4" s="17"/>
    </row>
    <row r="5" spans="1:675">
      <c r="A5" s="5"/>
      <c r="B5" s="18"/>
      <c r="C5" s="134"/>
      <c r="D5" s="134"/>
      <c r="E5" s="18"/>
    </row>
    <row r="6" spans="1:675">
      <c r="A6" s="5"/>
      <c r="C6" s="142" t="s">
        <v>0</v>
      </c>
      <c r="D6" s="142" t="s">
        <v>180</v>
      </c>
    </row>
    <row r="7" spans="1:675">
      <c r="A7" s="5"/>
      <c r="C7" s="142" t="s">
        <v>1</v>
      </c>
      <c r="D7" s="142" t="s">
        <v>135</v>
      </c>
    </row>
    <row r="8" spans="1:675" s="19" customFormat="1">
      <c r="A8" s="2"/>
      <c r="B8" s="2"/>
      <c r="C8" s="143"/>
      <c r="D8" s="143"/>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8" t="s">
        <v>2</v>
      </c>
      <c r="C9" s="132" t="s">
        <v>3</v>
      </c>
      <c r="D9" s="132" t="s">
        <v>181</v>
      </c>
      <c r="E9" s="29" t="s">
        <v>4</v>
      </c>
      <c r="F9" s="20"/>
      <c r="G9" s="20"/>
    </row>
    <row r="10" spans="1:675" ht="14.4" customHeight="1">
      <c r="A10" s="21"/>
      <c r="C10" s="132"/>
      <c r="D10" s="132"/>
      <c r="F10" s="20"/>
      <c r="G10" s="20"/>
    </row>
    <row r="11" spans="1:675" ht="15" customHeight="1">
      <c r="A11" s="21"/>
      <c r="B11" s="79" t="s">
        <v>223</v>
      </c>
      <c r="C11" s="135" t="s">
        <v>5</v>
      </c>
      <c r="D11" s="135" t="s">
        <v>170</v>
      </c>
      <c r="E11" s="80" t="s">
        <v>205</v>
      </c>
    </row>
    <row r="12" spans="1:675" ht="15" customHeight="1">
      <c r="A12" s="21"/>
      <c r="B12" s="79" t="s">
        <v>224</v>
      </c>
      <c r="C12" s="135" t="s">
        <v>6</v>
      </c>
      <c r="D12" s="135" t="s">
        <v>171</v>
      </c>
      <c r="E12" s="80" t="s">
        <v>206</v>
      </c>
    </row>
    <row r="13" spans="1:675" ht="15" customHeight="1">
      <c r="A13" s="21"/>
      <c r="B13" s="79" t="s">
        <v>225</v>
      </c>
      <c r="C13" s="135" t="s">
        <v>7</v>
      </c>
      <c r="D13" s="135" t="s">
        <v>172</v>
      </c>
      <c r="E13" s="80" t="s">
        <v>207</v>
      </c>
    </row>
    <row r="14" spans="1:675" ht="15" customHeight="1">
      <c r="A14" s="21"/>
      <c r="B14" s="79" t="s">
        <v>226</v>
      </c>
      <c r="C14" s="135" t="s">
        <v>8</v>
      </c>
      <c r="D14" s="135" t="s">
        <v>173</v>
      </c>
      <c r="E14" s="80" t="s">
        <v>208</v>
      </c>
    </row>
    <row r="15" spans="1:675" ht="15" customHeight="1">
      <c r="A15" s="21"/>
      <c r="B15" s="79" t="s">
        <v>227</v>
      </c>
      <c r="C15" s="135" t="s">
        <v>9</v>
      </c>
      <c r="D15" s="135" t="s">
        <v>174</v>
      </c>
      <c r="E15" s="80" t="s">
        <v>209</v>
      </c>
    </row>
    <row r="16" spans="1:675" ht="15" customHeight="1">
      <c r="A16" s="21"/>
      <c r="B16" s="79" t="s">
        <v>228</v>
      </c>
      <c r="C16" s="135" t="s">
        <v>10</v>
      </c>
      <c r="D16" s="135" t="s">
        <v>175</v>
      </c>
      <c r="E16" s="80" t="s">
        <v>210</v>
      </c>
    </row>
    <row r="17" spans="1:5" ht="15" customHeight="1">
      <c r="A17" s="21"/>
      <c r="B17" s="79" t="s">
        <v>229</v>
      </c>
      <c r="C17" s="135" t="s">
        <v>11</v>
      </c>
      <c r="D17" s="135" t="s">
        <v>176</v>
      </c>
      <c r="E17" s="80" t="s">
        <v>211</v>
      </c>
    </row>
    <row r="18" spans="1:5" ht="15" customHeight="1">
      <c r="A18" s="21"/>
      <c r="B18" s="79" t="s">
        <v>230</v>
      </c>
      <c r="C18" s="135" t="s">
        <v>12</v>
      </c>
      <c r="D18" s="135" t="s">
        <v>177</v>
      </c>
      <c r="E18" s="80" t="s">
        <v>212</v>
      </c>
    </row>
    <row r="19" spans="1:5" ht="15" customHeight="1">
      <c r="A19" s="21"/>
      <c r="B19" s="79" t="s">
        <v>231</v>
      </c>
      <c r="C19" s="135" t="s">
        <v>31</v>
      </c>
      <c r="D19" s="135" t="s">
        <v>178</v>
      </c>
      <c r="E19" s="80" t="s">
        <v>213</v>
      </c>
    </row>
    <row r="20" spans="1:5" ht="15" customHeight="1">
      <c r="A20" s="21"/>
      <c r="B20" s="79" t="s">
        <v>232</v>
      </c>
      <c r="C20" s="135" t="s">
        <v>32</v>
      </c>
      <c r="D20" s="135" t="s">
        <v>179</v>
      </c>
      <c r="E20" s="80" t="s">
        <v>214</v>
      </c>
    </row>
    <row r="21" spans="1:5" ht="12">
      <c r="A21" s="21"/>
      <c r="C21" s="136"/>
      <c r="D21" s="136"/>
    </row>
    <row r="22" spans="1:5" ht="12">
      <c r="A22" s="21"/>
      <c r="C22" s="137"/>
      <c r="D22" s="137"/>
    </row>
    <row r="23" spans="1:5" ht="13.8">
      <c r="A23" s="21"/>
      <c r="C23" s="138"/>
      <c r="D23" s="138"/>
    </row>
    <row r="24" spans="1:5">
      <c r="A24" s="21"/>
      <c r="C24" s="139"/>
      <c r="D24" s="139"/>
    </row>
    <row r="25" spans="1:5" ht="13.8">
      <c r="A25" s="21"/>
      <c r="C25" s="140"/>
      <c r="D25" s="140"/>
    </row>
    <row r="26" spans="1:5">
      <c r="A26" s="21"/>
    </row>
    <row r="27" spans="1:5">
      <c r="A27" s="21"/>
    </row>
    <row r="28" spans="1:5">
      <c r="A28" s="21"/>
    </row>
    <row r="29" spans="1:5">
      <c r="A29" s="21"/>
    </row>
    <row r="30" spans="1:5">
      <c r="A30" s="21"/>
    </row>
    <row r="31" spans="1:5">
      <c r="A31" s="21"/>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49"/>
  <sheetViews>
    <sheetView showGridLines="0" topLeftCell="B1" zoomScaleNormal="100" workbookViewId="0">
      <selection activeCell="C7" sqref="C7"/>
    </sheetView>
  </sheetViews>
  <sheetFormatPr defaultColWidth="8.5546875" defaultRowHeight="10.199999999999999"/>
  <cols>
    <col min="1" max="1" width="8.88671875" style="5" customWidth="1"/>
    <col min="2" max="2" width="40.88671875" style="5" customWidth="1"/>
    <col min="3" max="3" width="20.5546875" style="5" customWidth="1"/>
    <col min="4" max="4" width="44" style="5" customWidth="1"/>
    <col min="5" max="16384" width="8.5546875" style="5"/>
  </cols>
  <sheetData>
    <row r="1" spans="1:4" ht="11.4" customHeight="1"/>
    <row r="2" spans="1:4" s="66" customFormat="1" ht="36" customHeight="1">
      <c r="A2" s="54"/>
      <c r="B2" s="54" t="s">
        <v>231</v>
      </c>
      <c r="C2" s="54"/>
      <c r="D2" s="53" t="s">
        <v>213</v>
      </c>
    </row>
    <row r="3" spans="1:4" ht="14.25" customHeight="1">
      <c r="A3" s="30"/>
      <c r="B3" s="30" t="s">
        <v>13</v>
      </c>
      <c r="D3" s="5" t="s">
        <v>59</v>
      </c>
    </row>
    <row r="4" spans="1:4">
      <c r="B4" s="14" t="s">
        <v>38</v>
      </c>
      <c r="C4" s="96" t="s">
        <v>215</v>
      </c>
      <c r="D4" s="9" t="s">
        <v>71</v>
      </c>
    </row>
    <row r="5" spans="1:4" ht="12.75" customHeight="1">
      <c r="B5" s="14"/>
      <c r="C5" s="96">
        <v>45992</v>
      </c>
      <c r="D5" s="9"/>
    </row>
    <row r="6" spans="1:4" ht="13.5" customHeight="1">
      <c r="B6" s="10" t="s">
        <v>21</v>
      </c>
      <c r="C6" s="101">
        <f>SUM(C32,C20,C7)</f>
        <v>45355.688649999996</v>
      </c>
      <c r="D6" s="37" t="s">
        <v>75</v>
      </c>
    </row>
    <row r="7" spans="1:4" ht="13.5" customHeight="1">
      <c r="B7" s="105" t="s">
        <v>17</v>
      </c>
      <c r="C7" s="109">
        <f>SUM(C8:C19)</f>
        <v>20485.556842999998</v>
      </c>
      <c r="D7" s="107" t="s">
        <v>64</v>
      </c>
    </row>
    <row r="8" spans="1:4" ht="13.5" customHeight="1">
      <c r="B8" s="12" t="s">
        <v>186</v>
      </c>
      <c r="C8" s="102">
        <v>11860.515484</v>
      </c>
      <c r="D8" s="39" t="s">
        <v>96</v>
      </c>
    </row>
    <row r="9" spans="1:4" ht="13.5" customHeight="1">
      <c r="B9" s="11" t="s">
        <v>187</v>
      </c>
      <c r="C9" s="103">
        <v>3613.4143410000001</v>
      </c>
      <c r="D9" s="38" t="s">
        <v>93</v>
      </c>
    </row>
    <row r="10" spans="1:4" ht="13.5" customHeight="1">
      <c r="B10" s="12" t="s">
        <v>188</v>
      </c>
      <c r="C10" s="102">
        <v>3494.1897479999998</v>
      </c>
      <c r="D10" s="39" t="s">
        <v>94</v>
      </c>
    </row>
    <row r="11" spans="1:4" ht="13.5" customHeight="1">
      <c r="B11" s="11" t="s">
        <v>189</v>
      </c>
      <c r="C11" s="103">
        <v>626.85956099999999</v>
      </c>
      <c r="D11" s="38" t="s">
        <v>95</v>
      </c>
    </row>
    <row r="12" spans="1:4" ht="13.5" customHeight="1">
      <c r="B12" s="12" t="s">
        <v>190</v>
      </c>
      <c r="C12" s="102">
        <v>326.76654300000001</v>
      </c>
      <c r="D12" s="39" t="s">
        <v>97</v>
      </c>
    </row>
    <row r="13" spans="1:4" ht="13.5" customHeight="1">
      <c r="B13" s="11" t="s">
        <v>191</v>
      </c>
      <c r="C13" s="103">
        <v>229.99953300000001</v>
      </c>
      <c r="D13" s="38" t="s">
        <v>98</v>
      </c>
    </row>
    <row r="14" spans="1:4" ht="13.5" customHeight="1">
      <c r="B14" s="12" t="s">
        <v>193</v>
      </c>
      <c r="C14" s="102">
        <v>97.135947000000002</v>
      </c>
      <c r="D14" s="39" t="s">
        <v>99</v>
      </c>
    </row>
    <row r="15" spans="1:4" ht="13.5" customHeight="1">
      <c r="B15" s="11" t="s">
        <v>194</v>
      </c>
      <c r="C15" s="103">
        <v>17.146995</v>
      </c>
      <c r="D15" s="38" t="s">
        <v>100</v>
      </c>
    </row>
    <row r="16" spans="1:4" ht="13.5" customHeight="1">
      <c r="B16" s="12" t="s">
        <v>192</v>
      </c>
      <c r="C16" s="102">
        <v>39.990738999999998</v>
      </c>
      <c r="D16" s="39" t="s">
        <v>101</v>
      </c>
    </row>
    <row r="17" spans="2:4" ht="13.5" customHeight="1">
      <c r="B17" s="11" t="s">
        <v>195</v>
      </c>
      <c r="C17" s="103">
        <v>11.238254</v>
      </c>
      <c r="D17" s="38" t="s">
        <v>102</v>
      </c>
    </row>
    <row r="18" spans="2:4" ht="13.5" customHeight="1">
      <c r="B18" s="12" t="s">
        <v>196</v>
      </c>
      <c r="C18" s="102">
        <v>1.588354</v>
      </c>
      <c r="D18" s="39" t="s">
        <v>80</v>
      </c>
    </row>
    <row r="19" spans="2:4" ht="13.5" customHeight="1">
      <c r="B19" s="11" t="s">
        <v>184</v>
      </c>
      <c r="C19" s="103">
        <v>166.711344</v>
      </c>
      <c r="D19" s="38" t="s">
        <v>156</v>
      </c>
    </row>
    <row r="20" spans="2:4" ht="13.5" customHeight="1">
      <c r="B20" s="106" t="s">
        <v>126</v>
      </c>
      <c r="C20" s="104">
        <f>SUM(C21:C31)</f>
        <v>7123.5195060000005</v>
      </c>
      <c r="D20" s="108" t="s">
        <v>65</v>
      </c>
    </row>
    <row r="21" spans="2:4" ht="13.5" customHeight="1">
      <c r="B21" s="11" t="s">
        <v>187</v>
      </c>
      <c r="C21" s="110">
        <v>3907.4594579999998</v>
      </c>
      <c r="D21" s="38" t="s">
        <v>93</v>
      </c>
    </row>
    <row r="22" spans="2:4" ht="13.5" customHeight="1">
      <c r="B22" s="12" t="s">
        <v>188</v>
      </c>
      <c r="C22" s="111">
        <v>278.931489</v>
      </c>
      <c r="D22" s="39" t="s">
        <v>94</v>
      </c>
    </row>
    <row r="23" spans="2:4" ht="13.5" customHeight="1">
      <c r="B23" s="11" t="s">
        <v>191</v>
      </c>
      <c r="C23" s="110">
        <v>92.185820000000007</v>
      </c>
      <c r="D23" s="38" t="s">
        <v>98</v>
      </c>
    </row>
    <row r="24" spans="2:4" ht="13.5" customHeight="1">
      <c r="B24" s="12" t="s">
        <v>190</v>
      </c>
      <c r="C24" s="111">
        <v>81.327207000000001</v>
      </c>
      <c r="D24" s="39" t="s">
        <v>97</v>
      </c>
    </row>
    <row r="25" spans="2:4" ht="13.5" customHeight="1">
      <c r="B25" s="11" t="s">
        <v>194</v>
      </c>
      <c r="C25" s="110">
        <v>29.791316999999999</v>
      </c>
      <c r="D25" s="38" t="s">
        <v>100</v>
      </c>
    </row>
    <row r="26" spans="2:4" ht="13.5" customHeight="1">
      <c r="B26" s="12" t="s">
        <v>189</v>
      </c>
      <c r="C26" s="111">
        <v>1512.582416</v>
      </c>
      <c r="D26" s="39" t="s">
        <v>95</v>
      </c>
    </row>
    <row r="27" spans="2:4" ht="13.5" customHeight="1">
      <c r="B27" s="11" t="s">
        <v>193</v>
      </c>
      <c r="C27" s="110">
        <v>157.57432299999999</v>
      </c>
      <c r="D27" s="38" t="s">
        <v>99</v>
      </c>
    </row>
    <row r="28" spans="2:4" ht="13.5" customHeight="1">
      <c r="B28" s="12" t="s">
        <v>196</v>
      </c>
      <c r="C28" s="111">
        <v>9.0220999999999996E-2</v>
      </c>
      <c r="D28" s="39" t="s">
        <v>80</v>
      </c>
    </row>
    <row r="29" spans="2:4" ht="13.5" customHeight="1">
      <c r="B29" s="11" t="s">
        <v>192</v>
      </c>
      <c r="C29" s="110">
        <v>0.80712099999999998</v>
      </c>
      <c r="D29" s="38" t="s">
        <v>101</v>
      </c>
    </row>
    <row r="30" spans="2:4" ht="13.5" customHeight="1">
      <c r="B30" s="12" t="s">
        <v>186</v>
      </c>
      <c r="C30" s="111">
        <v>194.64250000000001</v>
      </c>
      <c r="D30" s="39" t="s">
        <v>96</v>
      </c>
    </row>
    <row r="31" spans="2:4" ht="13.5" customHeight="1">
      <c r="B31" s="11" t="s">
        <v>184</v>
      </c>
      <c r="C31" s="110">
        <v>868.12763399999994</v>
      </c>
      <c r="D31" s="38" t="s">
        <v>156</v>
      </c>
    </row>
    <row r="32" spans="2:4" ht="13.5" customHeight="1">
      <c r="B32" s="105" t="s">
        <v>63</v>
      </c>
      <c r="C32" s="160">
        <f>SUM(C33:C44)</f>
        <v>17746.612301000001</v>
      </c>
      <c r="D32" s="107" t="s">
        <v>66</v>
      </c>
    </row>
    <row r="33" spans="2:4" ht="13.5" customHeight="1">
      <c r="B33" s="12" t="s">
        <v>188</v>
      </c>
      <c r="C33" s="102">
        <v>5773.5828069999998</v>
      </c>
      <c r="D33" s="39" t="s">
        <v>94</v>
      </c>
    </row>
    <row r="34" spans="2:4" ht="13.5" customHeight="1">
      <c r="B34" s="11" t="s">
        <v>187</v>
      </c>
      <c r="C34" s="103">
        <v>3587.0235499999999</v>
      </c>
      <c r="D34" s="38" t="s">
        <v>93</v>
      </c>
    </row>
    <row r="35" spans="2:4" ht="13.5" customHeight="1">
      <c r="B35" s="12" t="s">
        <v>190</v>
      </c>
      <c r="C35" s="102">
        <v>3529.7278259999998</v>
      </c>
      <c r="D35" s="39" t="s">
        <v>97</v>
      </c>
    </row>
    <row r="36" spans="2:4" ht="13.5" customHeight="1">
      <c r="B36" s="11" t="s">
        <v>189</v>
      </c>
      <c r="C36" s="103">
        <v>2985.3628990000002</v>
      </c>
      <c r="D36" s="38" t="s">
        <v>95</v>
      </c>
    </row>
    <row r="37" spans="2:4" ht="13.5" customHeight="1">
      <c r="B37" s="12" t="s">
        <v>191</v>
      </c>
      <c r="C37" s="102">
        <v>571.95135400000004</v>
      </c>
      <c r="D37" s="39" t="s">
        <v>98</v>
      </c>
    </row>
    <row r="38" spans="2:4" ht="13.5" customHeight="1">
      <c r="B38" s="11" t="s">
        <v>194</v>
      </c>
      <c r="C38" s="103">
        <v>327.33152999999999</v>
      </c>
      <c r="D38" s="38" t="s">
        <v>100</v>
      </c>
    </row>
    <row r="39" spans="2:4" ht="13.5" customHeight="1">
      <c r="B39" s="12" t="s">
        <v>186</v>
      </c>
      <c r="C39" s="102">
        <v>465.28880400000003</v>
      </c>
      <c r="D39" s="39" t="s">
        <v>96</v>
      </c>
    </row>
    <row r="40" spans="2:4" ht="13.5" customHeight="1">
      <c r="B40" s="11" t="s">
        <v>192</v>
      </c>
      <c r="C40" s="103">
        <v>213.44965300000001</v>
      </c>
      <c r="D40" s="38" t="s">
        <v>101</v>
      </c>
    </row>
    <row r="41" spans="2:4" ht="13.5" customHeight="1">
      <c r="B41" s="12" t="s">
        <v>193</v>
      </c>
      <c r="C41" s="102">
        <v>118.501411</v>
      </c>
      <c r="D41" s="39" t="s">
        <v>99</v>
      </c>
    </row>
    <row r="42" spans="2:4" ht="13.5" customHeight="1">
      <c r="B42" s="11" t="s">
        <v>196</v>
      </c>
      <c r="C42" s="103">
        <v>1.6112770000000001</v>
      </c>
      <c r="D42" s="38" t="s">
        <v>80</v>
      </c>
    </row>
    <row r="43" spans="2:4" ht="13.5" customHeight="1">
      <c r="B43" s="12" t="s">
        <v>195</v>
      </c>
      <c r="C43" s="102">
        <v>9.0014880000000002</v>
      </c>
      <c r="D43" s="39" t="s">
        <v>102</v>
      </c>
    </row>
    <row r="44" spans="2:4" ht="9" customHeight="1">
      <c r="B44" s="144" t="s">
        <v>197</v>
      </c>
      <c r="C44" s="155">
        <v>163.77970200000001</v>
      </c>
      <c r="D44" s="156" t="s">
        <v>39</v>
      </c>
    </row>
    <row r="45" spans="2:4">
      <c r="B45" s="15" t="s">
        <v>157</v>
      </c>
      <c r="C45" s="7"/>
      <c r="D45" s="16" t="s">
        <v>158</v>
      </c>
    </row>
    <row r="47" spans="2:4">
      <c r="B47" s="113" t="s">
        <v>182</v>
      </c>
      <c r="C47" s="92"/>
      <c r="D47" s="158" t="s">
        <v>183</v>
      </c>
    </row>
    <row r="48" spans="2:4">
      <c r="B48" s="114" t="s">
        <v>128</v>
      </c>
      <c r="C48" s="115"/>
      <c r="D48" s="114" t="s">
        <v>129</v>
      </c>
    </row>
    <row r="49" spans="2:4">
      <c r="B49" s="157"/>
      <c r="C49" s="159"/>
      <c r="D49" s="157"/>
    </row>
  </sheetData>
  <hyperlinks>
    <hyperlink ref="B48" location="Enquiries!A1" display="Contact us for media support and coordination." xr:uid="{D2CDFB0F-1634-452B-8B6C-650E720238AC}"/>
    <hyperlink ref="D48" location="Enquiries!A1" display="للنشر الإعلامي يُرجى التواصل معنا للدعم والتنسيق." xr:uid="{F6940D00-401A-4060-9F63-B7179B4C2C0D}"/>
    <hyperlink ref="B47" location="Index!A1" display="Return to Main Page" xr:uid="{9BCC44F8-946D-4438-93A0-418975D33FB0}"/>
    <hyperlink ref="D47"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topLeftCell="B1" workbookViewId="0">
      <selection activeCell="L20" sqref="L20"/>
    </sheetView>
  </sheetViews>
  <sheetFormatPr defaultColWidth="8.5546875" defaultRowHeight="10.199999999999999"/>
  <cols>
    <col min="1" max="1" width="8.5546875" style="5"/>
    <col min="2" max="2" width="46.44140625" style="5" customWidth="1"/>
    <col min="3" max="3" width="12.5546875" style="5" customWidth="1"/>
    <col min="4" max="4" width="42.109375" style="5" customWidth="1"/>
    <col min="5" max="5" width="12" style="5" customWidth="1"/>
    <col min="6" max="16384" width="8.5546875" style="5"/>
  </cols>
  <sheetData>
    <row r="3" spans="2:6" s="66" customFormat="1" ht="32.25" customHeight="1">
      <c r="B3" s="54" t="s">
        <v>232</v>
      </c>
      <c r="C3" s="54"/>
      <c r="D3" s="69" t="s">
        <v>221</v>
      </c>
    </row>
    <row r="4" spans="2:6" s="66" customFormat="1" ht="10.5" customHeight="1">
      <c r="B4" s="77"/>
      <c r="C4" s="77"/>
      <c r="D4" s="54"/>
    </row>
    <row r="5" spans="2:6">
      <c r="B5" s="30" t="s">
        <v>13</v>
      </c>
      <c r="D5" s="5" t="s">
        <v>59</v>
      </c>
    </row>
    <row r="6" spans="2:6" ht="13.5" customHeight="1">
      <c r="B6" s="8" t="s">
        <v>127</v>
      </c>
      <c r="C6" s="96" t="s">
        <v>215</v>
      </c>
      <c r="D6" s="9" t="s">
        <v>70</v>
      </c>
    </row>
    <row r="7" spans="2:6" ht="15" customHeight="1">
      <c r="B7" s="8"/>
      <c r="C7" s="96">
        <v>45992</v>
      </c>
      <c r="D7" s="9"/>
    </row>
    <row r="8" spans="2:6" ht="14.1" customHeight="1">
      <c r="B8" s="10" t="s">
        <v>17</v>
      </c>
      <c r="C8" s="93">
        <f>SUM(C9:C11)</f>
        <v>20485.556842999998</v>
      </c>
      <c r="D8" s="37" t="s">
        <v>64</v>
      </c>
    </row>
    <row r="9" spans="2:6" ht="14.1" customHeight="1">
      <c r="B9" s="11" t="s">
        <v>22</v>
      </c>
      <c r="C9" s="71">
        <v>3156.8878559999998</v>
      </c>
      <c r="D9" s="38" t="s">
        <v>67</v>
      </c>
    </row>
    <row r="10" spans="2:6" ht="14.1" customHeight="1">
      <c r="B10" s="12" t="s">
        <v>24</v>
      </c>
      <c r="C10" s="72">
        <v>3157.9630189999998</v>
      </c>
      <c r="D10" s="39" t="s">
        <v>69</v>
      </c>
    </row>
    <row r="11" spans="2:6" ht="14.1" customHeight="1">
      <c r="B11" s="11" t="s">
        <v>23</v>
      </c>
      <c r="C11" s="71">
        <v>14170.705968</v>
      </c>
      <c r="D11" s="38" t="s">
        <v>68</v>
      </c>
    </row>
    <row r="12" spans="2:6" ht="14.1" customHeight="1">
      <c r="B12" s="10" t="s">
        <v>18</v>
      </c>
      <c r="C12" s="70">
        <f>SUM(C13:C15)</f>
        <v>7123.5195060000005</v>
      </c>
      <c r="D12" s="37" t="s">
        <v>65</v>
      </c>
    </row>
    <row r="13" spans="2:6" ht="14.1" customHeight="1">
      <c r="B13" s="11" t="s">
        <v>22</v>
      </c>
      <c r="C13" s="97">
        <v>340.249528</v>
      </c>
      <c r="D13" s="38" t="s">
        <v>67</v>
      </c>
    </row>
    <row r="14" spans="2:6" ht="14.1" customHeight="1">
      <c r="B14" s="12" t="s">
        <v>24</v>
      </c>
      <c r="C14" s="72">
        <v>4692.2336310000001</v>
      </c>
      <c r="D14" s="39" t="s">
        <v>69</v>
      </c>
    </row>
    <row r="15" spans="2:6" ht="14.1" customHeight="1">
      <c r="B15" s="11" t="s">
        <v>23</v>
      </c>
      <c r="C15" s="97">
        <v>2091.0363470000002</v>
      </c>
      <c r="D15" s="38" t="s">
        <v>68</v>
      </c>
      <c r="F15" s="130"/>
    </row>
    <row r="16" spans="2:6" ht="14.1" customHeight="1">
      <c r="B16" s="10" t="s">
        <v>19</v>
      </c>
      <c r="C16" s="93">
        <f>SUM(C17:C19)</f>
        <v>17746.612301000001</v>
      </c>
      <c r="D16" s="37" t="s">
        <v>66</v>
      </c>
    </row>
    <row r="17" spans="2:4" ht="14.1" customHeight="1">
      <c r="B17" s="11" t="s">
        <v>22</v>
      </c>
      <c r="C17" s="71">
        <v>7358.0388899999998</v>
      </c>
      <c r="D17" s="38" t="s">
        <v>67</v>
      </c>
    </row>
    <row r="18" spans="2:4" ht="14.1" customHeight="1">
      <c r="B18" s="12" t="s">
        <v>24</v>
      </c>
      <c r="C18" s="72">
        <v>4942.073163</v>
      </c>
      <c r="D18" s="39" t="s">
        <v>69</v>
      </c>
    </row>
    <row r="19" spans="2:4" ht="14.1" customHeight="1">
      <c r="B19" s="144" t="s">
        <v>23</v>
      </c>
      <c r="C19" s="148">
        <v>5446.5002480000003</v>
      </c>
      <c r="D19" s="156" t="s">
        <v>68</v>
      </c>
    </row>
    <row r="20" spans="2:4" s="1" customFormat="1">
      <c r="B20" s="13"/>
      <c r="C20" s="13"/>
    </row>
    <row r="21" spans="2:4">
      <c r="B21" s="15" t="s">
        <v>77</v>
      </c>
      <c r="D21" s="16" t="s">
        <v>76</v>
      </c>
    </row>
    <row r="22" spans="2:4">
      <c r="B22" s="15" t="s">
        <v>157</v>
      </c>
      <c r="D22" s="16" t="s">
        <v>158</v>
      </c>
    </row>
    <row r="24" spans="2:4">
      <c r="B24" s="113" t="s">
        <v>182</v>
      </c>
      <c r="C24" s="92"/>
      <c r="D24" s="158" t="s">
        <v>183</v>
      </c>
    </row>
    <row r="25" spans="2:4">
      <c r="B25" s="114" t="s">
        <v>128</v>
      </c>
      <c r="C25" s="115"/>
      <c r="D25" s="114" t="s">
        <v>129</v>
      </c>
    </row>
    <row r="26" spans="2:4">
      <c r="B26" s="157"/>
      <c r="C26" s="159"/>
      <c r="D26" s="157"/>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topLeftCell="A3" zoomScaleNormal="100" workbookViewId="0">
      <selection activeCell="A19" sqref="A19"/>
    </sheetView>
  </sheetViews>
  <sheetFormatPr defaultColWidth="7.5546875" defaultRowHeight="10.199999999999999"/>
  <cols>
    <col min="1" max="1" width="33.109375" style="5" customWidth="1"/>
    <col min="2" max="2" width="113.6640625" style="3" customWidth="1"/>
    <col min="3" max="3" width="7.5546875" style="3" customWidth="1"/>
    <col min="4" max="4" width="90.6640625" style="3" customWidth="1"/>
    <col min="5" max="5" width="7.5546875" style="3"/>
    <col min="6" max="9" width="7.5546875" style="5"/>
    <col min="10" max="10" width="7.5546875" style="5" customWidth="1"/>
    <col min="11" max="16384" width="7.5546875" style="3"/>
  </cols>
  <sheetData>
    <row r="1" spans="1:672">
      <c r="F1" s="3"/>
      <c r="G1" s="3"/>
      <c r="H1" s="3"/>
      <c r="I1" s="3"/>
      <c r="J1" s="3"/>
    </row>
    <row r="2" spans="1:672">
      <c r="B2" s="17"/>
      <c r="C2" s="17"/>
      <c r="D2" s="17"/>
      <c r="F2" s="3"/>
      <c r="G2" s="3"/>
      <c r="H2" s="3"/>
      <c r="I2" s="3"/>
      <c r="J2" s="3"/>
    </row>
    <row r="3" spans="1:672" ht="36" customHeight="1">
      <c r="B3" s="51" t="s">
        <v>143</v>
      </c>
      <c r="C3" s="17"/>
      <c r="D3" s="52" t="s">
        <v>142</v>
      </c>
      <c r="F3" s="3"/>
      <c r="G3" s="3"/>
      <c r="H3" s="3"/>
      <c r="I3" s="3"/>
      <c r="J3" s="3"/>
    </row>
    <row r="4" spans="1:672">
      <c r="B4" s="17"/>
      <c r="C4" s="17"/>
      <c r="D4" s="17"/>
      <c r="F4" s="3"/>
      <c r="G4" s="3"/>
      <c r="H4" s="3"/>
      <c r="I4" s="3"/>
      <c r="J4" s="3"/>
    </row>
    <row r="5" spans="1:672">
      <c r="B5" s="18"/>
      <c r="C5" s="18"/>
      <c r="D5" s="18"/>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c r="B10" s="90" t="s">
        <v>25</v>
      </c>
      <c r="C10" s="4"/>
      <c r="D10" s="117" t="s">
        <v>155</v>
      </c>
    </row>
    <row r="11" spans="1:672">
      <c r="B11" s="25"/>
      <c r="C11" s="23"/>
      <c r="D11" s="4"/>
    </row>
    <row r="12" spans="1:672">
      <c r="B12" s="91" t="s">
        <v>33</v>
      </c>
      <c r="D12" s="122" t="s">
        <v>144</v>
      </c>
    </row>
    <row r="13" spans="1:672">
      <c r="B13" s="91" t="s">
        <v>34</v>
      </c>
      <c r="D13" s="122" t="s">
        <v>145</v>
      </c>
    </row>
    <row r="14" spans="1:672" ht="30.6">
      <c r="B14" s="91" t="s">
        <v>35</v>
      </c>
      <c r="D14" s="123" t="s">
        <v>154</v>
      </c>
    </row>
    <row r="15" spans="1:672" ht="30.6">
      <c r="B15" s="91" t="s">
        <v>36</v>
      </c>
      <c r="D15" s="123" t="s">
        <v>146</v>
      </c>
    </row>
    <row r="16" spans="1:672" ht="30.6">
      <c r="B16" s="91" t="s">
        <v>152</v>
      </c>
      <c r="D16" s="123" t="s">
        <v>149</v>
      </c>
    </row>
    <row r="17" spans="2:4" ht="20.399999999999999">
      <c r="B17" s="125" t="s">
        <v>150</v>
      </c>
      <c r="D17" s="126" t="s">
        <v>148</v>
      </c>
    </row>
    <row r="18" spans="2:4" ht="30.6">
      <c r="B18" s="91" t="s">
        <v>153</v>
      </c>
      <c r="D18" s="124" t="s">
        <v>151</v>
      </c>
    </row>
    <row r="19" spans="2:4" ht="20.399999999999999">
      <c r="B19" s="91" t="s">
        <v>37</v>
      </c>
      <c r="D19" s="123" t="s">
        <v>147</v>
      </c>
    </row>
    <row r="20" spans="2:4">
      <c r="B20" s="5"/>
    </row>
    <row r="21" spans="2:4">
      <c r="B21" s="24" t="s">
        <v>26</v>
      </c>
    </row>
    <row r="22" spans="2:4">
      <c r="B22" s="26" t="s">
        <v>27</v>
      </c>
    </row>
    <row r="23" spans="2:4">
      <c r="B23" s="22"/>
    </row>
    <row r="24" spans="2:4">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546875" defaultRowHeight="10.199999999999999"/>
  <cols>
    <col min="1" max="1" width="32.5546875" style="5" customWidth="1"/>
    <col min="2" max="2" width="83.5546875" style="3" customWidth="1"/>
    <col min="3" max="3" width="18.109375" style="3" customWidth="1"/>
    <col min="4" max="4" width="75" style="3" customWidth="1"/>
    <col min="5" max="5" width="7.5546875" style="3"/>
    <col min="6" max="9" width="7.5546875" style="5"/>
    <col min="10" max="10" width="9.5546875" style="5" customWidth="1"/>
    <col min="11" max="16384" width="7.5546875" style="3"/>
  </cols>
  <sheetData>
    <row r="1" spans="1:672">
      <c r="F1" s="3"/>
      <c r="G1" s="3"/>
      <c r="H1" s="3"/>
      <c r="I1" s="3"/>
      <c r="J1" s="3"/>
    </row>
    <row r="2" spans="1:672">
      <c r="B2" s="17"/>
      <c r="C2" s="17"/>
      <c r="D2" s="17"/>
      <c r="F2" s="3"/>
      <c r="G2" s="3"/>
      <c r="H2" s="3"/>
      <c r="I2" s="3"/>
      <c r="J2" s="3"/>
    </row>
    <row r="3" spans="1:672" ht="36" customHeight="1">
      <c r="B3" s="51" t="s">
        <v>143</v>
      </c>
      <c r="C3" s="17"/>
      <c r="D3" s="52" t="s">
        <v>142</v>
      </c>
      <c r="F3" s="3"/>
      <c r="G3" s="3"/>
      <c r="H3" s="3"/>
      <c r="I3" s="3"/>
      <c r="J3" s="3"/>
    </row>
    <row r="4" spans="1:672">
      <c r="B4" s="17"/>
      <c r="C4" s="17"/>
      <c r="D4" s="17"/>
      <c r="F4" s="3"/>
      <c r="G4" s="3"/>
      <c r="H4" s="3"/>
      <c r="I4" s="3"/>
      <c r="J4" s="3"/>
    </row>
    <row r="5" spans="1:672">
      <c r="F5" s="3"/>
      <c r="G5" s="3"/>
      <c r="H5" s="3"/>
      <c r="I5" s="3"/>
      <c r="J5" s="3"/>
    </row>
    <row r="6" spans="1:672">
      <c r="C6" s="81"/>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c r="B10" s="4" t="s">
        <v>28</v>
      </c>
      <c r="D10" s="117" t="s">
        <v>135</v>
      </c>
    </row>
    <row r="11" spans="1:672">
      <c r="B11" s="23" t="s">
        <v>130</v>
      </c>
      <c r="D11" s="118" t="s">
        <v>136</v>
      </c>
    </row>
    <row r="12" spans="1:672">
      <c r="B12" s="4"/>
      <c r="D12" s="117"/>
    </row>
    <row r="13" spans="1:672">
      <c r="B13" s="4" t="s">
        <v>29</v>
      </c>
      <c r="D13" s="117" t="s">
        <v>137</v>
      </c>
    </row>
    <row r="14" spans="1:672" ht="102">
      <c r="B14" s="116" t="s">
        <v>131</v>
      </c>
      <c r="D14" s="119" t="s">
        <v>138</v>
      </c>
    </row>
    <row r="15" spans="1:672">
      <c r="B15" s="4" t="s">
        <v>132</v>
      </c>
      <c r="D15" s="117" t="s">
        <v>139</v>
      </c>
    </row>
    <row r="16" spans="1:672" ht="20.399999999999999">
      <c r="B16" s="116" t="s">
        <v>133</v>
      </c>
      <c r="D16" s="120" t="s">
        <v>140</v>
      </c>
    </row>
    <row r="17" spans="2:4">
      <c r="B17" s="3" t="s">
        <v>134</v>
      </c>
      <c r="D17" s="121" t="s">
        <v>141</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76" zoomScaleNormal="76" workbookViewId="0">
      <selection activeCell="D21" sqref="D21"/>
    </sheetView>
  </sheetViews>
  <sheetFormatPr defaultColWidth="8.5546875" defaultRowHeight="10.199999999999999"/>
  <cols>
    <col min="1" max="1" width="8.5546875" style="5"/>
    <col min="2" max="2" width="45.5546875" style="5" customWidth="1"/>
    <col min="3" max="3" width="20.5546875" style="5" customWidth="1"/>
    <col min="4" max="4" width="53.5546875" style="5" customWidth="1"/>
    <col min="5" max="5" width="15.5546875" style="5" customWidth="1"/>
    <col min="6" max="16384" width="8.5546875" style="5"/>
  </cols>
  <sheetData>
    <row r="2" spans="2:5" s="66" customFormat="1" ht="21" customHeight="1">
      <c r="B2" s="55" t="s">
        <v>223</v>
      </c>
      <c r="C2" s="54"/>
      <c r="D2" s="69" t="s">
        <v>205</v>
      </c>
      <c r="E2" s="68"/>
    </row>
    <row r="3" spans="2:5">
      <c r="B3" s="30" t="s">
        <v>13</v>
      </c>
      <c r="C3" s="6"/>
      <c r="D3" s="5" t="s">
        <v>59</v>
      </c>
      <c r="E3" s="7"/>
    </row>
    <row r="4" spans="2:5">
      <c r="B4" s="8" t="s">
        <v>14</v>
      </c>
      <c r="C4" s="96" t="s">
        <v>215</v>
      </c>
      <c r="D4" s="9" t="s">
        <v>78</v>
      </c>
      <c r="E4" s="7"/>
    </row>
    <row r="5" spans="2:5">
      <c r="B5" s="8"/>
      <c r="C5" s="96">
        <v>45992</v>
      </c>
      <c r="D5" s="9"/>
      <c r="E5" s="7"/>
    </row>
    <row r="6" spans="2:5" ht="14.1" customHeight="1">
      <c r="B6" s="10" t="s">
        <v>15</v>
      </c>
      <c r="C6" s="127">
        <f>SUM(C10+C7)</f>
        <v>45355.688649999996</v>
      </c>
      <c r="D6" s="37" t="s">
        <v>74</v>
      </c>
    </row>
    <row r="7" spans="2:5" ht="14.1" customHeight="1">
      <c r="B7" s="11" t="s">
        <v>16</v>
      </c>
      <c r="C7" s="128">
        <f>SUM(C8:C9)</f>
        <v>27609.076348999999</v>
      </c>
      <c r="D7" s="38" t="s">
        <v>72</v>
      </c>
    </row>
    <row r="8" spans="2:5" ht="14.1" customHeight="1">
      <c r="B8" s="32" t="s">
        <v>17</v>
      </c>
      <c r="C8" s="129">
        <v>20485.556842999998</v>
      </c>
      <c r="D8" s="44" t="s">
        <v>64</v>
      </c>
      <c r="E8" s="74"/>
    </row>
    <row r="9" spans="2:5" ht="14.1" customHeight="1">
      <c r="B9" s="33" t="s">
        <v>18</v>
      </c>
      <c r="C9" s="128">
        <v>7123.5195059999996</v>
      </c>
      <c r="D9" s="45" t="s">
        <v>65</v>
      </c>
      <c r="E9" s="74"/>
    </row>
    <row r="10" spans="2:5" ht="14.1" customHeight="1">
      <c r="B10" s="12" t="s">
        <v>19</v>
      </c>
      <c r="C10" s="129">
        <v>17746.612301000001</v>
      </c>
      <c r="D10" s="39" t="s">
        <v>66</v>
      </c>
      <c r="E10" s="74"/>
    </row>
    <row r="11" spans="2:5" ht="14.1" customHeight="1">
      <c r="B11" s="144" t="s">
        <v>81</v>
      </c>
      <c r="C11" s="128">
        <f>C7-C10</f>
        <v>9862.464047999998</v>
      </c>
      <c r="D11" s="145" t="s">
        <v>73</v>
      </c>
      <c r="E11" s="75"/>
    </row>
    <row r="12" spans="2:5" s="1" customFormat="1" ht="6" customHeight="1">
      <c r="B12" s="13"/>
      <c r="C12" s="13"/>
    </row>
    <row r="13" spans="2:5">
      <c r="B13" s="15" t="s">
        <v>77</v>
      </c>
      <c r="C13" s="82"/>
      <c r="D13" s="16" t="s">
        <v>76</v>
      </c>
    </row>
    <row r="14" spans="2:5">
      <c r="B14" s="15" t="s">
        <v>157</v>
      </c>
      <c r="D14" s="16" t="s">
        <v>158</v>
      </c>
    </row>
    <row r="15" spans="2:5" ht="16.5" customHeight="1">
      <c r="C15" s="76"/>
      <c r="E15" s="35"/>
    </row>
    <row r="16" spans="2:5">
      <c r="B16" s="113" t="s">
        <v>182</v>
      </c>
      <c r="C16" s="92"/>
      <c r="D16" s="158" t="s">
        <v>183</v>
      </c>
      <c r="E16" s="112"/>
    </row>
    <row r="17" spans="2:4">
      <c r="B17" s="114" t="s">
        <v>128</v>
      </c>
      <c r="C17" s="115"/>
      <c r="D17" s="114" t="s">
        <v>129</v>
      </c>
    </row>
    <row r="18" spans="2:4">
      <c r="B18" s="157"/>
      <c r="C18" s="159"/>
      <c r="D18" s="157"/>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tabSelected="1" zoomScale="86" zoomScaleNormal="86" workbookViewId="0">
      <selection activeCell="C8" sqref="C8"/>
    </sheetView>
  </sheetViews>
  <sheetFormatPr defaultColWidth="8.5546875" defaultRowHeight="10.199999999999999"/>
  <cols>
    <col min="1" max="1" width="8.5546875" style="5"/>
    <col min="2" max="2" width="49.88671875" style="5" customWidth="1"/>
    <col min="3" max="3" width="23.5546875" style="5" customWidth="1"/>
    <col min="4" max="4" width="47.5546875" style="5" customWidth="1"/>
    <col min="5" max="16384" width="8.5546875" style="5"/>
  </cols>
  <sheetData>
    <row r="2" spans="2:5" s="66" customFormat="1" ht="26.4">
      <c r="B2" s="54" t="s">
        <v>233</v>
      </c>
      <c r="C2" s="67"/>
      <c r="D2" s="69" t="s">
        <v>216</v>
      </c>
      <c r="E2" s="5"/>
    </row>
    <row r="3" spans="2:5" s="66" customFormat="1" ht="3.75" customHeight="1">
      <c r="B3" s="55"/>
      <c r="C3" s="67"/>
      <c r="D3" s="55"/>
      <c r="E3" s="5"/>
    </row>
    <row r="4" spans="2:5">
      <c r="B4" s="30" t="s">
        <v>20</v>
      </c>
      <c r="C4" s="6"/>
      <c r="D4" s="5" t="s">
        <v>79</v>
      </c>
    </row>
    <row r="5" spans="2:5">
      <c r="B5" s="8" t="s">
        <v>14</v>
      </c>
      <c r="C5" s="96" t="s">
        <v>215</v>
      </c>
      <c r="D5" s="9" t="s">
        <v>78</v>
      </c>
    </row>
    <row r="6" spans="2:5">
      <c r="B6" s="8"/>
      <c r="C6" s="96">
        <v>45992</v>
      </c>
      <c r="D6" s="9"/>
    </row>
    <row r="7" spans="2:5" ht="14.1" customHeight="1">
      <c r="B7" s="56" t="s">
        <v>15</v>
      </c>
      <c r="C7" s="94">
        <v>0.52205931814824447</v>
      </c>
      <c r="D7" s="57" t="s">
        <v>74</v>
      </c>
    </row>
    <row r="8" spans="2:5" s="1" customFormat="1" ht="14.1" customHeight="1">
      <c r="B8" s="63" t="s">
        <v>16</v>
      </c>
      <c r="C8" s="95">
        <v>0.63568158499945093</v>
      </c>
      <c r="D8" s="64" t="s">
        <v>72</v>
      </c>
      <c r="E8" s="5"/>
    </row>
    <row r="9" spans="2:5" ht="14.1" customHeight="1">
      <c r="B9" s="58" t="s">
        <v>17</v>
      </c>
      <c r="C9" s="94">
        <v>0.7319471108808675</v>
      </c>
      <c r="D9" s="59" t="s">
        <v>64</v>
      </c>
    </row>
    <row r="10" spans="2:5" s="1" customFormat="1" ht="14.1" customHeight="1">
      <c r="B10" s="61" t="s">
        <v>18</v>
      </c>
      <c r="C10" s="95">
        <v>0.41026312970210715</v>
      </c>
      <c r="D10" s="62" t="s">
        <v>65</v>
      </c>
      <c r="E10" s="5"/>
    </row>
    <row r="11" spans="2:5" ht="14.1" customHeight="1">
      <c r="B11" s="144" t="s">
        <v>19</v>
      </c>
      <c r="C11" s="146">
        <v>0.37361421437642189</v>
      </c>
      <c r="D11" s="145" t="s">
        <v>66</v>
      </c>
    </row>
    <row r="12" spans="2:5" s="1" customFormat="1">
      <c r="B12" s="13"/>
      <c r="C12" s="13"/>
      <c r="E12" s="5"/>
    </row>
    <row r="13" spans="2:5">
      <c r="B13" s="15" t="s">
        <v>77</v>
      </c>
      <c r="D13" s="16" t="s">
        <v>76</v>
      </c>
    </row>
    <row r="14" spans="2:5">
      <c r="B14" s="15" t="s">
        <v>157</v>
      </c>
      <c r="D14" s="16" t="s">
        <v>158</v>
      </c>
    </row>
    <row r="16" spans="2:5">
      <c r="B16" s="113" t="s">
        <v>182</v>
      </c>
      <c r="C16" s="92"/>
      <c r="D16" s="158" t="s">
        <v>183</v>
      </c>
    </row>
    <row r="17" spans="2:4">
      <c r="B17" s="114" t="s">
        <v>128</v>
      </c>
      <c r="C17" s="115"/>
      <c r="D17" s="114" t="s">
        <v>129</v>
      </c>
    </row>
    <row r="18" spans="2:4">
      <c r="B18" s="157"/>
      <c r="C18" s="159"/>
      <c r="D18" s="157"/>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election activeCell="C8" sqref="C8:C27"/>
    </sheetView>
  </sheetViews>
  <sheetFormatPr defaultColWidth="8.5546875" defaultRowHeight="10.199999999999999"/>
  <cols>
    <col min="1" max="1" width="8.5546875" style="5"/>
    <col min="2" max="2" width="51.44140625" style="5" customWidth="1"/>
    <col min="3" max="3" width="23.88671875" style="5" customWidth="1"/>
    <col min="4" max="4" width="54" style="5" customWidth="1"/>
    <col min="5" max="16384" width="8.5546875" style="5"/>
  </cols>
  <sheetData>
    <row r="1" spans="2:4" ht="12.75" customHeight="1">
      <c r="B1" s="36"/>
      <c r="C1" s="35"/>
    </row>
    <row r="2" spans="2:4" s="66" customFormat="1" ht="13.2">
      <c r="B2" s="55" t="s">
        <v>225</v>
      </c>
      <c r="D2" s="55" t="s">
        <v>217</v>
      </c>
    </row>
    <row r="3" spans="2:4" s="66" customFormat="1" ht="9.75" customHeight="1">
      <c r="B3" s="55"/>
      <c r="D3" s="67"/>
    </row>
    <row r="4" spans="2:4" ht="11.25" customHeight="1">
      <c r="B4" s="30" t="s">
        <v>13</v>
      </c>
      <c r="D4" s="5" t="s">
        <v>59</v>
      </c>
    </row>
    <row r="5" spans="2:4">
      <c r="B5" s="14" t="s">
        <v>60</v>
      </c>
      <c r="C5" s="96" t="s">
        <v>215</v>
      </c>
      <c r="D5" s="9" t="s">
        <v>61</v>
      </c>
    </row>
    <row r="6" spans="2:4">
      <c r="B6" s="14"/>
      <c r="C6" s="96">
        <v>45992</v>
      </c>
      <c r="D6" s="9"/>
    </row>
    <row r="7" spans="2:4" ht="14.1" customHeight="1">
      <c r="B7" s="56" t="s">
        <v>21</v>
      </c>
      <c r="C7" s="89">
        <f>SUM(C8:C27)</f>
        <v>20485.556843000002</v>
      </c>
      <c r="D7" s="40" t="s">
        <v>75</v>
      </c>
    </row>
    <row r="8" spans="2:4" s="1" customFormat="1" ht="14.1" customHeight="1">
      <c r="B8" s="63" t="s">
        <v>106</v>
      </c>
      <c r="C8" s="72">
        <v>129.20541299999999</v>
      </c>
      <c r="D8" s="65" t="s">
        <v>40</v>
      </c>
    </row>
    <row r="9" spans="2:4" ht="14.1" customHeight="1">
      <c r="B9" s="60" t="s">
        <v>115</v>
      </c>
      <c r="C9" s="71">
        <v>118.835246</v>
      </c>
      <c r="D9" s="34" t="s">
        <v>41</v>
      </c>
    </row>
    <row r="10" spans="2:4" s="1" customFormat="1" ht="14.1" customHeight="1">
      <c r="B10" s="63" t="s">
        <v>116</v>
      </c>
      <c r="C10" s="72">
        <v>57.883353999999997</v>
      </c>
      <c r="D10" s="65" t="s">
        <v>42</v>
      </c>
    </row>
    <row r="11" spans="2:4" ht="14.1" customHeight="1">
      <c r="B11" s="60" t="s">
        <v>117</v>
      </c>
      <c r="C11" s="71">
        <v>460.02467100000001</v>
      </c>
      <c r="D11" s="34" t="s">
        <v>103</v>
      </c>
    </row>
    <row r="12" spans="2:4" s="1" customFormat="1" ht="14.1" customHeight="1">
      <c r="B12" s="63" t="s">
        <v>118</v>
      </c>
      <c r="C12" s="72">
        <v>72.514492000000004</v>
      </c>
      <c r="D12" s="65" t="s">
        <v>43</v>
      </c>
    </row>
    <row r="13" spans="2:4" ht="14.1" customHeight="1">
      <c r="B13" s="60" t="s">
        <v>107</v>
      </c>
      <c r="C13" s="71">
        <v>548.09961099999998</v>
      </c>
      <c r="D13" s="34" t="s">
        <v>44</v>
      </c>
    </row>
    <row r="14" spans="2:4" s="1" customFormat="1" ht="14.1" customHeight="1">
      <c r="B14" s="63" t="s">
        <v>111</v>
      </c>
      <c r="C14" s="72">
        <v>1805.8281830000001</v>
      </c>
      <c r="D14" s="65" t="s">
        <v>45</v>
      </c>
    </row>
    <row r="15" spans="2:4" ht="14.1" customHeight="1">
      <c r="B15" s="60" t="s">
        <v>119</v>
      </c>
      <c r="C15" s="71">
        <v>0.15622800000000001</v>
      </c>
      <c r="D15" s="34" t="s">
        <v>46</v>
      </c>
    </row>
    <row r="16" spans="2:4" s="1" customFormat="1" ht="14.1" customHeight="1">
      <c r="B16" s="63" t="s">
        <v>120</v>
      </c>
      <c r="C16" s="72">
        <v>14.637648</v>
      </c>
      <c r="D16" s="65" t="s">
        <v>47</v>
      </c>
    </row>
    <row r="17" spans="2:4" ht="14.1" customHeight="1">
      <c r="B17" s="60" t="s">
        <v>121</v>
      </c>
      <c r="C17" s="71">
        <v>216.71905100000001</v>
      </c>
      <c r="D17" s="34" t="s">
        <v>48</v>
      </c>
    </row>
    <row r="18" spans="2:4" s="1" customFormat="1" ht="14.1" customHeight="1">
      <c r="B18" s="63" t="s">
        <v>122</v>
      </c>
      <c r="C18" s="72">
        <v>32.927534000000001</v>
      </c>
      <c r="D18" s="65" t="s">
        <v>49</v>
      </c>
    </row>
    <row r="19" spans="2:4" ht="14.1" customHeight="1">
      <c r="B19" s="60" t="s">
        <v>123</v>
      </c>
      <c r="C19" s="71">
        <v>0.74929100000000004</v>
      </c>
      <c r="D19" s="34" t="s">
        <v>50</v>
      </c>
    </row>
    <row r="20" spans="2:4" s="1" customFormat="1" ht="14.1" customHeight="1">
      <c r="B20" s="63" t="s">
        <v>124</v>
      </c>
      <c r="C20" s="72">
        <v>70.661231000000001</v>
      </c>
      <c r="D20" s="65" t="s">
        <v>51</v>
      </c>
    </row>
    <row r="21" spans="2:4" ht="14.1" customHeight="1">
      <c r="B21" s="60" t="s">
        <v>105</v>
      </c>
      <c r="C21" s="71">
        <v>14145.83195</v>
      </c>
      <c r="D21" s="34" t="s">
        <v>52</v>
      </c>
    </row>
    <row r="22" spans="2:4" s="1" customFormat="1" ht="14.1" customHeight="1">
      <c r="B22" s="63" t="s">
        <v>110</v>
      </c>
      <c r="C22" s="72">
        <v>2134.9633180000001</v>
      </c>
      <c r="D22" s="65" t="s">
        <v>53</v>
      </c>
    </row>
    <row r="23" spans="2:4" ht="14.1" customHeight="1">
      <c r="B23" s="60" t="s">
        <v>108</v>
      </c>
      <c r="C23" s="71">
        <v>405.14518500000003</v>
      </c>
      <c r="D23" s="34" t="s">
        <v>54</v>
      </c>
    </row>
    <row r="24" spans="2:4" s="1" customFormat="1" ht="14.1" customHeight="1">
      <c r="B24" s="63" t="s">
        <v>109</v>
      </c>
      <c r="C24" s="72">
        <v>154.529143</v>
      </c>
      <c r="D24" s="65" t="s">
        <v>55</v>
      </c>
    </row>
    <row r="25" spans="2:4" ht="14.1" customHeight="1">
      <c r="B25" s="60" t="s">
        <v>113</v>
      </c>
      <c r="C25" s="71">
        <v>41.54242</v>
      </c>
      <c r="D25" s="34" t="s">
        <v>56</v>
      </c>
    </row>
    <row r="26" spans="2:4" s="1" customFormat="1" ht="14.1" customHeight="1">
      <c r="B26" s="63" t="s">
        <v>114</v>
      </c>
      <c r="C26" s="72">
        <v>65.916407000000007</v>
      </c>
      <c r="D26" s="65" t="s">
        <v>57</v>
      </c>
    </row>
    <row r="27" spans="2:4" ht="14.1" customHeight="1">
      <c r="B27" s="147" t="s">
        <v>112</v>
      </c>
      <c r="C27" s="148">
        <v>9.3864669999999997</v>
      </c>
      <c r="D27" s="149" t="s">
        <v>58</v>
      </c>
    </row>
    <row r="29" spans="2:4">
      <c r="B29" s="15" t="s">
        <v>77</v>
      </c>
      <c r="D29" s="16" t="s">
        <v>76</v>
      </c>
    </row>
    <row r="30" spans="2:4">
      <c r="B30" s="15" t="s">
        <v>157</v>
      </c>
      <c r="C30" s="42"/>
      <c r="D30" s="16" t="s">
        <v>158</v>
      </c>
    </row>
    <row r="31" spans="2:4">
      <c r="D31" s="43"/>
    </row>
    <row r="32" spans="2:4">
      <c r="B32" s="113" t="s">
        <v>182</v>
      </c>
      <c r="C32" s="92"/>
      <c r="D32" s="158" t="s">
        <v>183</v>
      </c>
    </row>
    <row r="33" spans="2:4">
      <c r="B33" s="114" t="s">
        <v>128</v>
      </c>
      <c r="C33" s="115"/>
      <c r="D33" s="114" t="s">
        <v>129</v>
      </c>
    </row>
    <row r="34" spans="2:4">
      <c r="B34" s="157"/>
      <c r="C34" s="159"/>
      <c r="D34" s="157"/>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topLeftCell="B1" zoomScale="90" zoomScaleNormal="90" workbookViewId="0">
      <selection activeCell="C30" sqref="C30"/>
    </sheetView>
  </sheetViews>
  <sheetFormatPr defaultColWidth="8.5546875" defaultRowHeight="10.199999999999999"/>
  <cols>
    <col min="1" max="1" width="8.5546875" style="5"/>
    <col min="2" max="2" width="68.44140625" style="5" customWidth="1"/>
    <col min="3" max="3" width="15.5546875" style="5" customWidth="1"/>
    <col min="4" max="4" width="54.5546875" style="5" customWidth="1"/>
    <col min="5" max="16384" width="8.5546875" style="5"/>
  </cols>
  <sheetData>
    <row r="2" spans="2:5" s="66" customFormat="1" ht="13.5" customHeight="1">
      <c r="B2" s="55" t="s">
        <v>226</v>
      </c>
      <c r="C2" s="67"/>
      <c r="D2" s="55" t="s">
        <v>218</v>
      </c>
    </row>
    <row r="3" spans="2:5" s="66" customFormat="1" ht="6" customHeight="1">
      <c r="B3" s="55"/>
      <c r="D3" s="67"/>
      <c r="E3" s="5"/>
    </row>
    <row r="4" spans="2:5">
      <c r="B4" s="30" t="s">
        <v>13</v>
      </c>
      <c r="D4" s="5" t="s">
        <v>59</v>
      </c>
    </row>
    <row r="5" spans="2:5">
      <c r="B5" s="14" t="s">
        <v>60</v>
      </c>
      <c r="C5" s="96" t="s">
        <v>215</v>
      </c>
      <c r="D5" s="9" t="s">
        <v>61</v>
      </c>
    </row>
    <row r="6" spans="2:5">
      <c r="B6" s="14"/>
      <c r="C6" s="96">
        <v>45992</v>
      </c>
      <c r="D6" s="9"/>
    </row>
    <row r="7" spans="2:5" ht="14.1" customHeight="1">
      <c r="B7" s="56" t="s">
        <v>21</v>
      </c>
      <c r="C7" s="89">
        <f>SUM(C8:C27)</f>
        <v>7123.5195060000005</v>
      </c>
      <c r="D7" s="40" t="s">
        <v>75</v>
      </c>
    </row>
    <row r="8" spans="2:5" ht="14.1" customHeight="1">
      <c r="B8" s="63" t="s">
        <v>106</v>
      </c>
      <c r="C8" s="72">
        <v>63.808858999999998</v>
      </c>
      <c r="D8" s="65" t="s">
        <v>40</v>
      </c>
    </row>
    <row r="9" spans="2:5" ht="14.1" customHeight="1">
      <c r="B9" s="60" t="s">
        <v>115</v>
      </c>
      <c r="C9" s="71">
        <v>286.56934899999999</v>
      </c>
      <c r="D9" s="34" t="s">
        <v>41</v>
      </c>
    </row>
    <row r="10" spans="2:5" ht="14.1" customHeight="1">
      <c r="B10" s="63" t="s">
        <v>116</v>
      </c>
      <c r="C10" s="72">
        <v>2.687916</v>
      </c>
      <c r="D10" s="65" t="s">
        <v>42</v>
      </c>
    </row>
    <row r="11" spans="2:5" ht="14.1" customHeight="1">
      <c r="B11" s="60" t="s">
        <v>117</v>
      </c>
      <c r="C11" s="71">
        <v>103.26849799999999</v>
      </c>
      <c r="D11" s="34" t="s">
        <v>103</v>
      </c>
    </row>
    <row r="12" spans="2:5" ht="14.1" customHeight="1">
      <c r="B12" s="63" t="s">
        <v>118</v>
      </c>
      <c r="C12" s="72">
        <v>49.195968999999998</v>
      </c>
      <c r="D12" s="65" t="s">
        <v>43</v>
      </c>
    </row>
    <row r="13" spans="2:5" ht="14.1" customHeight="1">
      <c r="B13" s="60" t="s">
        <v>107</v>
      </c>
      <c r="C13" s="71">
        <v>466.05968999999999</v>
      </c>
      <c r="D13" s="34" t="s">
        <v>44</v>
      </c>
    </row>
    <row r="14" spans="2:5" ht="14.1" customHeight="1">
      <c r="B14" s="63" t="s">
        <v>111</v>
      </c>
      <c r="C14" s="72">
        <v>175.970348</v>
      </c>
      <c r="D14" s="65" t="s">
        <v>45</v>
      </c>
    </row>
    <row r="15" spans="2:5" ht="14.1" customHeight="1">
      <c r="B15" s="60" t="s">
        <v>119</v>
      </c>
      <c r="C15" s="71">
        <v>89.421177999999998</v>
      </c>
      <c r="D15" s="34" t="s">
        <v>46</v>
      </c>
    </row>
    <row r="16" spans="2:5" ht="14.1" customHeight="1">
      <c r="B16" s="63" t="s">
        <v>120</v>
      </c>
      <c r="C16" s="72">
        <v>33.845022</v>
      </c>
      <c r="D16" s="65" t="s">
        <v>47</v>
      </c>
    </row>
    <row r="17" spans="2:4" ht="14.1" customHeight="1">
      <c r="B17" s="60" t="s">
        <v>121</v>
      </c>
      <c r="C17" s="71">
        <v>43.033037</v>
      </c>
      <c r="D17" s="34" t="s">
        <v>48</v>
      </c>
    </row>
    <row r="18" spans="2:4" ht="14.1" customHeight="1">
      <c r="B18" s="63" t="s">
        <v>122</v>
      </c>
      <c r="C18" s="72">
        <v>243.93348900000001</v>
      </c>
      <c r="D18" s="65" t="s">
        <v>49</v>
      </c>
    </row>
    <row r="19" spans="2:4" ht="14.1" customHeight="1">
      <c r="B19" s="60" t="s">
        <v>123</v>
      </c>
      <c r="C19" s="71">
        <v>91.381747000000004</v>
      </c>
      <c r="D19" s="34" t="s">
        <v>50</v>
      </c>
    </row>
    <row r="20" spans="2:4" ht="14.1" customHeight="1">
      <c r="B20" s="63" t="s">
        <v>124</v>
      </c>
      <c r="C20" s="72">
        <v>51.173183999999999</v>
      </c>
      <c r="D20" s="65" t="s">
        <v>51</v>
      </c>
    </row>
    <row r="21" spans="2:4" ht="14.1" customHeight="1">
      <c r="B21" s="60" t="s">
        <v>105</v>
      </c>
      <c r="C21" s="71">
        <v>435.83717200000001</v>
      </c>
      <c r="D21" s="34" t="s">
        <v>52</v>
      </c>
    </row>
    <row r="22" spans="2:4" ht="14.1" customHeight="1">
      <c r="B22" s="63" t="s">
        <v>110</v>
      </c>
      <c r="C22" s="72">
        <v>379.43671799999998</v>
      </c>
      <c r="D22" s="65" t="s">
        <v>53</v>
      </c>
    </row>
    <row r="23" spans="2:4" ht="14.1" customHeight="1">
      <c r="B23" s="60" t="s">
        <v>108</v>
      </c>
      <c r="C23" s="71">
        <v>1403.8393579999999</v>
      </c>
      <c r="D23" s="34" t="s">
        <v>54</v>
      </c>
    </row>
    <row r="24" spans="2:4" ht="14.1" customHeight="1">
      <c r="B24" s="63" t="s">
        <v>109</v>
      </c>
      <c r="C24" s="72">
        <v>1398.121832</v>
      </c>
      <c r="D24" s="65" t="s">
        <v>55</v>
      </c>
    </row>
    <row r="25" spans="2:4" ht="14.1" customHeight="1">
      <c r="B25" s="60" t="s">
        <v>113</v>
      </c>
      <c r="C25" s="71">
        <v>290.93377199999998</v>
      </c>
      <c r="D25" s="34" t="s">
        <v>56</v>
      </c>
    </row>
    <row r="26" spans="2:4" ht="14.1" customHeight="1">
      <c r="B26" s="63" t="s">
        <v>114</v>
      </c>
      <c r="C26" s="72">
        <v>124.88156600000001</v>
      </c>
      <c r="D26" s="65" t="s">
        <v>57</v>
      </c>
    </row>
    <row r="27" spans="2:4" ht="14.1" customHeight="1">
      <c r="B27" s="147" t="s">
        <v>112</v>
      </c>
      <c r="C27" s="148">
        <v>1390.1208019999999</v>
      </c>
      <c r="D27" s="149" t="s">
        <v>58</v>
      </c>
    </row>
    <row r="29" spans="2:4">
      <c r="B29" s="15" t="s">
        <v>77</v>
      </c>
      <c r="D29" s="16" t="s">
        <v>76</v>
      </c>
    </row>
    <row r="30" spans="2:4">
      <c r="B30" s="15" t="s">
        <v>157</v>
      </c>
      <c r="D30" s="16" t="s">
        <v>158</v>
      </c>
    </row>
    <row r="32" spans="2:4">
      <c r="B32" s="113" t="s">
        <v>182</v>
      </c>
      <c r="C32" s="92"/>
      <c r="D32" s="158" t="s">
        <v>183</v>
      </c>
    </row>
    <row r="33" spans="2:4">
      <c r="B33" s="114" t="s">
        <v>128</v>
      </c>
      <c r="C33" s="115"/>
      <c r="D33" s="114" t="s">
        <v>129</v>
      </c>
    </row>
    <row r="34" spans="2:4">
      <c r="B34" s="157"/>
      <c r="C34" s="159"/>
      <c r="D34" s="157"/>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topLeftCell="B1" zoomScale="92" zoomScaleNormal="92" workbookViewId="0">
      <selection activeCell="C8" sqref="C8:C27"/>
    </sheetView>
  </sheetViews>
  <sheetFormatPr defaultColWidth="8.5546875" defaultRowHeight="10.199999999999999"/>
  <cols>
    <col min="1" max="1" width="8.5546875" style="5"/>
    <col min="2" max="2" width="74" style="5" customWidth="1"/>
    <col min="3" max="3" width="14" style="5" customWidth="1"/>
    <col min="4" max="4" width="50" style="5" customWidth="1"/>
    <col min="5" max="5" width="18" style="5" customWidth="1"/>
    <col min="6" max="16384" width="8.5546875" style="5"/>
  </cols>
  <sheetData>
    <row r="2" spans="2:5" s="66" customFormat="1" ht="13.2">
      <c r="B2" s="55" t="s">
        <v>227</v>
      </c>
      <c r="C2" s="67"/>
      <c r="D2" s="55" t="s">
        <v>219</v>
      </c>
      <c r="E2" s="5"/>
    </row>
    <row r="3" spans="2:5" s="66" customFormat="1" ht="3.75" customHeight="1">
      <c r="B3" s="55"/>
      <c r="C3" s="67"/>
      <c r="D3" s="55"/>
      <c r="E3" s="5"/>
    </row>
    <row r="4" spans="2:5">
      <c r="B4" s="30" t="s">
        <v>13</v>
      </c>
      <c r="C4" s="6"/>
      <c r="D4" s="5" t="s">
        <v>59</v>
      </c>
    </row>
    <row r="5" spans="2:5" ht="14.4">
      <c r="B5" s="14" t="s">
        <v>60</v>
      </c>
      <c r="C5" s="96" t="s">
        <v>215</v>
      </c>
      <c r="D5" s="9" t="s">
        <v>61</v>
      </c>
      <c r="E5"/>
    </row>
    <row r="6" spans="2:5" ht="14.4">
      <c r="B6" s="14"/>
      <c r="C6" s="96">
        <v>45992</v>
      </c>
      <c r="D6" s="9"/>
      <c r="E6"/>
    </row>
    <row r="7" spans="2:5" ht="14.1" customHeight="1">
      <c r="B7" s="56" t="s">
        <v>21</v>
      </c>
      <c r="C7" s="73">
        <f>SUM(C8:C27)</f>
        <v>17746.612300999994</v>
      </c>
      <c r="D7" s="40" t="s">
        <v>75</v>
      </c>
      <c r="E7"/>
    </row>
    <row r="8" spans="2:5" ht="14.1" customHeight="1">
      <c r="B8" s="63" t="s">
        <v>106</v>
      </c>
      <c r="C8" s="12">
        <v>556.07819600000005</v>
      </c>
      <c r="D8" s="65" t="s">
        <v>40</v>
      </c>
      <c r="E8"/>
    </row>
    <row r="9" spans="2:5" ht="14.1" customHeight="1">
      <c r="B9" s="60" t="s">
        <v>115</v>
      </c>
      <c r="C9" s="60">
        <v>262.458213</v>
      </c>
      <c r="D9" s="34" t="s">
        <v>41</v>
      </c>
      <c r="E9"/>
    </row>
    <row r="10" spans="2:5" ht="14.1" customHeight="1">
      <c r="B10" s="63" t="s">
        <v>116</v>
      </c>
      <c r="C10" s="12">
        <v>82.898032999999998</v>
      </c>
      <c r="D10" s="65" t="s">
        <v>42</v>
      </c>
      <c r="E10"/>
    </row>
    <row r="11" spans="2:5" ht="14.1" customHeight="1">
      <c r="B11" s="60" t="s">
        <v>117</v>
      </c>
      <c r="C11" s="60">
        <v>355.449546</v>
      </c>
      <c r="D11" s="34" t="s">
        <v>103</v>
      </c>
      <c r="E11"/>
    </row>
    <row r="12" spans="2:5" ht="14.1" customHeight="1">
      <c r="B12" s="63" t="s">
        <v>118</v>
      </c>
      <c r="C12" s="12">
        <v>514.71378100000004</v>
      </c>
      <c r="D12" s="65" t="s">
        <v>43</v>
      </c>
      <c r="E12"/>
    </row>
    <row r="13" spans="2:5" ht="14.1" customHeight="1">
      <c r="B13" s="60" t="s">
        <v>107</v>
      </c>
      <c r="C13" s="60">
        <v>973.89201600000001</v>
      </c>
      <c r="D13" s="34" t="s">
        <v>44</v>
      </c>
      <c r="E13"/>
    </row>
    <row r="14" spans="2:5" ht="14.1" customHeight="1">
      <c r="B14" s="63" t="s">
        <v>111</v>
      </c>
      <c r="C14" s="12">
        <v>438.623941</v>
      </c>
      <c r="D14" s="65" t="s">
        <v>45</v>
      </c>
      <c r="E14"/>
    </row>
    <row r="15" spans="2:5" ht="14.1" customHeight="1">
      <c r="B15" s="60" t="s">
        <v>119</v>
      </c>
      <c r="C15" s="60">
        <v>34.726306999999998</v>
      </c>
      <c r="D15" s="34" t="s">
        <v>46</v>
      </c>
      <c r="E15"/>
    </row>
    <row r="16" spans="2:5" ht="14.1" customHeight="1">
      <c r="B16" s="63" t="s">
        <v>120</v>
      </c>
      <c r="C16" s="12">
        <v>44.920349000000002</v>
      </c>
      <c r="D16" s="65" t="s">
        <v>47</v>
      </c>
      <c r="E16"/>
    </row>
    <row r="17" spans="2:5" ht="14.1" customHeight="1">
      <c r="B17" s="60" t="s">
        <v>121</v>
      </c>
      <c r="C17" s="60">
        <v>2546.2990289999998</v>
      </c>
      <c r="D17" s="34" t="s">
        <v>48</v>
      </c>
      <c r="E17"/>
    </row>
    <row r="18" spans="2:5" ht="14.1" customHeight="1">
      <c r="B18" s="63" t="s">
        <v>122</v>
      </c>
      <c r="C18" s="12">
        <v>96.527304999999998</v>
      </c>
      <c r="D18" s="65" t="s">
        <v>49</v>
      </c>
      <c r="E18"/>
    </row>
    <row r="19" spans="2:5" ht="14.1" customHeight="1">
      <c r="B19" s="60" t="s">
        <v>123</v>
      </c>
      <c r="C19" s="60">
        <v>23.291094999999999</v>
      </c>
      <c r="D19" s="34" t="s">
        <v>50</v>
      </c>
      <c r="E19"/>
    </row>
    <row r="20" spans="2:5" ht="14.1" customHeight="1">
      <c r="B20" s="63" t="s">
        <v>124</v>
      </c>
      <c r="C20" s="12">
        <v>161.038454</v>
      </c>
      <c r="D20" s="65" t="s">
        <v>51</v>
      </c>
      <c r="E20"/>
    </row>
    <row r="21" spans="2:5" ht="14.1" customHeight="1">
      <c r="B21" s="60" t="s">
        <v>105</v>
      </c>
      <c r="C21" s="60">
        <v>636.90923899999996</v>
      </c>
      <c r="D21" s="34" t="s">
        <v>52</v>
      </c>
      <c r="E21"/>
    </row>
    <row r="22" spans="2:5" ht="14.1" customHeight="1">
      <c r="B22" s="63" t="s">
        <v>110</v>
      </c>
      <c r="C22" s="12">
        <v>2793.4962580000001</v>
      </c>
      <c r="D22" s="65" t="s">
        <v>53</v>
      </c>
      <c r="E22"/>
    </row>
    <row r="23" spans="2:5" ht="14.1" customHeight="1">
      <c r="B23" s="60" t="s">
        <v>108</v>
      </c>
      <c r="C23" s="60">
        <v>5396.4916720000001</v>
      </c>
      <c r="D23" s="34" t="s">
        <v>54</v>
      </c>
      <c r="E23"/>
    </row>
    <row r="24" spans="2:5" ht="14.1" customHeight="1">
      <c r="B24" s="63" t="s">
        <v>109</v>
      </c>
      <c r="C24" s="12">
        <v>2128.9745739999998</v>
      </c>
      <c r="D24" s="65" t="s">
        <v>55</v>
      </c>
      <c r="E24"/>
    </row>
    <row r="25" spans="2:5" ht="14.1" customHeight="1">
      <c r="B25" s="60" t="s">
        <v>113</v>
      </c>
      <c r="C25" s="60">
        <v>553.72417700000005</v>
      </c>
      <c r="D25" s="34" t="s">
        <v>56</v>
      </c>
      <c r="E25"/>
    </row>
    <row r="26" spans="2:5" ht="14.1" customHeight="1">
      <c r="B26" s="63" t="s">
        <v>114</v>
      </c>
      <c r="C26" s="12">
        <v>118.888805</v>
      </c>
      <c r="D26" s="65" t="s">
        <v>57</v>
      </c>
      <c r="E26"/>
    </row>
    <row r="27" spans="2:5" ht="14.1" customHeight="1">
      <c r="B27" s="147" t="s">
        <v>112</v>
      </c>
      <c r="C27" s="147">
        <v>27.211310999999998</v>
      </c>
      <c r="D27" s="149" t="s">
        <v>58</v>
      </c>
      <c r="E27"/>
    </row>
    <row r="28" spans="2:5" ht="8.25" customHeight="1">
      <c r="E28"/>
    </row>
    <row r="29" spans="2:5" ht="14.4">
      <c r="B29" s="15" t="s">
        <v>77</v>
      </c>
      <c r="D29" s="16" t="s">
        <v>76</v>
      </c>
      <c r="E29"/>
    </row>
    <row r="30" spans="2:5" ht="14.4">
      <c r="B30" s="15" t="s">
        <v>157</v>
      </c>
      <c r="D30" s="16" t="s">
        <v>158</v>
      </c>
      <c r="E30"/>
    </row>
    <row r="31" spans="2:5" ht="14.4">
      <c r="E31"/>
    </row>
    <row r="32" spans="2:5" ht="14.4">
      <c r="B32" s="113" t="s">
        <v>182</v>
      </c>
      <c r="C32" s="92"/>
      <c r="D32" s="158" t="s">
        <v>183</v>
      </c>
      <c r="E32"/>
    </row>
    <row r="33" spans="2:5" ht="14.4">
      <c r="B33" s="114" t="s">
        <v>128</v>
      </c>
      <c r="C33" s="115"/>
      <c r="D33" s="114" t="s">
        <v>129</v>
      </c>
      <c r="E33"/>
    </row>
    <row r="34" spans="2:5">
      <c r="B34" s="157"/>
      <c r="C34" s="159"/>
      <c r="D34" s="157"/>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topLeftCell="B1" zoomScaleNormal="100" workbookViewId="0">
      <selection activeCell="H12" sqref="H12"/>
    </sheetView>
  </sheetViews>
  <sheetFormatPr defaultColWidth="8.5546875" defaultRowHeight="10.199999999999999"/>
  <cols>
    <col min="1" max="1" width="15.5546875" style="5" customWidth="1"/>
    <col min="2" max="2" width="48.44140625" style="5" customWidth="1"/>
    <col min="3" max="3" width="10.44140625" style="5" customWidth="1"/>
    <col min="4" max="4" width="39.88671875" style="5" customWidth="1"/>
    <col min="5" max="5" width="10.109375" style="5" bestFit="1" customWidth="1"/>
    <col min="6" max="16384" width="8.5546875" style="5"/>
  </cols>
  <sheetData>
    <row r="2" spans="1:4" s="66" customFormat="1" ht="24.75" customHeight="1">
      <c r="B2" s="54" t="s">
        <v>228</v>
      </c>
      <c r="C2" s="54"/>
      <c r="D2" s="69" t="s">
        <v>210</v>
      </c>
    </row>
    <row r="3" spans="1:4" ht="16.5" customHeight="1">
      <c r="B3" s="30" t="s">
        <v>13</v>
      </c>
      <c r="C3" s="46"/>
      <c r="D3" s="5" t="s">
        <v>59</v>
      </c>
    </row>
    <row r="4" spans="1:4">
      <c r="B4" s="14" t="s">
        <v>30</v>
      </c>
      <c r="C4" s="96" t="s">
        <v>215</v>
      </c>
      <c r="D4" s="9" t="s">
        <v>62</v>
      </c>
    </row>
    <row r="5" spans="1:4">
      <c r="B5" s="14"/>
      <c r="C5" s="96">
        <v>45992</v>
      </c>
      <c r="D5" s="31"/>
    </row>
    <row r="6" spans="1:4" ht="14.1" customHeight="1">
      <c r="B6" s="10" t="s">
        <v>21</v>
      </c>
      <c r="C6" s="98">
        <f>SUM(C7:C17)</f>
        <v>20485.556843000002</v>
      </c>
      <c r="D6" s="37" t="s">
        <v>75</v>
      </c>
    </row>
    <row r="7" spans="1:4" ht="14.1" customHeight="1">
      <c r="A7" s="41"/>
      <c r="B7" s="11" t="s">
        <v>159</v>
      </c>
      <c r="C7" s="99">
        <v>11860.515484</v>
      </c>
      <c r="D7" s="49" t="s">
        <v>104</v>
      </c>
    </row>
    <row r="8" spans="1:4" ht="14.1" customHeight="1">
      <c r="A8" s="41"/>
      <c r="B8" s="12" t="s">
        <v>161</v>
      </c>
      <c r="C8" s="100">
        <v>2274.9828040000002</v>
      </c>
      <c r="D8" s="50" t="s">
        <v>85</v>
      </c>
    </row>
    <row r="9" spans="1:4" ht="14.1" customHeight="1">
      <c r="A9" s="41"/>
      <c r="B9" s="47" t="s">
        <v>160</v>
      </c>
      <c r="C9" s="99">
        <v>1904.1745739999999</v>
      </c>
      <c r="D9" s="49" t="s">
        <v>82</v>
      </c>
    </row>
    <row r="10" spans="1:4" ht="14.1" customHeight="1">
      <c r="A10" s="41"/>
      <c r="B10" s="48" t="s">
        <v>125</v>
      </c>
      <c r="C10" s="100">
        <v>479.597284</v>
      </c>
      <c r="D10" s="50" t="s">
        <v>84</v>
      </c>
    </row>
    <row r="11" spans="1:4" ht="14.1" customHeight="1">
      <c r="A11" s="41"/>
      <c r="B11" s="47" t="s">
        <v>162</v>
      </c>
      <c r="C11" s="99">
        <v>436.70922400000001</v>
      </c>
      <c r="D11" s="49" t="s">
        <v>83</v>
      </c>
    </row>
    <row r="12" spans="1:4" ht="14.1" customHeight="1">
      <c r="A12" s="41"/>
      <c r="B12" s="48" t="s">
        <v>164</v>
      </c>
      <c r="C12" s="100">
        <v>402.57021600000002</v>
      </c>
      <c r="D12" s="50" t="s">
        <v>90</v>
      </c>
    </row>
    <row r="13" spans="1:4" ht="14.1" customHeight="1">
      <c r="A13" s="41"/>
      <c r="B13" s="47" t="s">
        <v>163</v>
      </c>
      <c r="C13" s="99">
        <v>338.411069</v>
      </c>
      <c r="D13" s="49" t="s">
        <v>87</v>
      </c>
    </row>
    <row r="14" spans="1:4" ht="14.1" customHeight="1">
      <c r="A14" s="41"/>
      <c r="B14" s="48" t="s">
        <v>234</v>
      </c>
      <c r="C14" s="100">
        <v>180.097613</v>
      </c>
      <c r="D14" s="50" t="s">
        <v>235</v>
      </c>
    </row>
    <row r="15" spans="1:4" ht="14.1" customHeight="1">
      <c r="A15" s="41"/>
      <c r="B15" s="47" t="s">
        <v>166</v>
      </c>
      <c r="C15" s="99">
        <v>167.25093699999999</v>
      </c>
      <c r="D15" s="83" t="s">
        <v>88</v>
      </c>
    </row>
    <row r="16" spans="1:4" ht="14.1" customHeight="1">
      <c r="A16" s="41"/>
      <c r="B16" s="48" t="s">
        <v>198</v>
      </c>
      <c r="C16" s="100">
        <v>166.711344</v>
      </c>
      <c r="D16" s="50" t="s">
        <v>200</v>
      </c>
    </row>
    <row r="17" spans="2:4" ht="14.1" customHeight="1">
      <c r="B17" s="150" t="s">
        <v>184</v>
      </c>
      <c r="C17" s="151">
        <v>2274.536294</v>
      </c>
      <c r="D17" s="152" t="s">
        <v>156</v>
      </c>
    </row>
    <row r="18" spans="2:4">
      <c r="C18" s="82"/>
    </row>
    <row r="19" spans="2:4">
      <c r="B19" s="15" t="s">
        <v>77</v>
      </c>
      <c r="D19" s="16" t="s">
        <v>76</v>
      </c>
    </row>
    <row r="20" spans="2:4">
      <c r="B20" s="15" t="s">
        <v>157</v>
      </c>
      <c r="D20" s="16" t="s">
        <v>158</v>
      </c>
    </row>
    <row r="22" spans="2:4">
      <c r="B22" s="113" t="s">
        <v>182</v>
      </c>
      <c r="C22" s="92"/>
      <c r="D22" s="158" t="s">
        <v>183</v>
      </c>
    </row>
    <row r="23" spans="2:4">
      <c r="B23" s="114" t="s">
        <v>128</v>
      </c>
      <c r="C23" s="115"/>
      <c r="D23" s="114" t="s">
        <v>129</v>
      </c>
    </row>
    <row r="24" spans="2:4">
      <c r="B24" s="157"/>
      <c r="C24" s="159"/>
      <c r="D24" s="157"/>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topLeftCell="B1" zoomScale="91" zoomScaleNormal="91" workbookViewId="0">
      <selection activeCell="G10" sqref="G10:G11"/>
    </sheetView>
  </sheetViews>
  <sheetFormatPr defaultColWidth="8.5546875" defaultRowHeight="10.199999999999999"/>
  <cols>
    <col min="1" max="1" width="8.5546875" style="5"/>
    <col min="2" max="2" width="45.44140625" style="5" customWidth="1"/>
    <col min="3" max="3" width="15.5546875" style="5" customWidth="1"/>
    <col min="4" max="4" width="39.88671875" style="5" customWidth="1"/>
    <col min="5" max="5" width="7.44140625" style="5" customWidth="1"/>
    <col min="6" max="16384" width="8.5546875" style="5"/>
  </cols>
  <sheetData>
    <row r="2" spans="1:5" s="66" customFormat="1" ht="24.75" customHeight="1">
      <c r="B2" s="77" t="s">
        <v>229</v>
      </c>
      <c r="C2" s="54"/>
      <c r="D2" s="69" t="s">
        <v>211</v>
      </c>
      <c r="E2" s="5"/>
    </row>
    <row r="3" spans="1:5">
      <c r="B3" s="30" t="s">
        <v>13</v>
      </c>
      <c r="D3" s="5" t="s">
        <v>59</v>
      </c>
    </row>
    <row r="4" spans="1:5">
      <c r="B4" s="14" t="s">
        <v>30</v>
      </c>
      <c r="C4" s="96" t="s">
        <v>215</v>
      </c>
      <c r="D4" s="9" t="s">
        <v>62</v>
      </c>
    </row>
    <row r="5" spans="1:5">
      <c r="B5" s="14"/>
      <c r="C5" s="96">
        <v>45992</v>
      </c>
      <c r="D5" s="31"/>
    </row>
    <row r="6" spans="1:5" ht="14.1" customHeight="1">
      <c r="B6" s="10" t="s">
        <v>21</v>
      </c>
      <c r="C6" s="131">
        <f>SUM(C7:C17)</f>
        <v>7123.5195059999987</v>
      </c>
      <c r="D6" s="37" t="s">
        <v>75</v>
      </c>
    </row>
    <row r="7" spans="1:5" ht="14.1" customHeight="1">
      <c r="A7"/>
      <c r="B7" s="87" t="s">
        <v>160</v>
      </c>
      <c r="C7" s="99">
        <v>1972.135855</v>
      </c>
      <c r="D7" s="83" t="s">
        <v>82</v>
      </c>
    </row>
    <row r="8" spans="1:5" ht="14.1" customHeight="1">
      <c r="A8"/>
      <c r="B8" s="86" t="s">
        <v>125</v>
      </c>
      <c r="C8" s="100">
        <v>1383.900351</v>
      </c>
      <c r="D8" s="84" t="s">
        <v>84</v>
      </c>
    </row>
    <row r="9" spans="1:5" ht="14.1" customHeight="1">
      <c r="A9"/>
      <c r="B9" s="85" t="s">
        <v>163</v>
      </c>
      <c r="C9" s="99">
        <v>655.36655599999995</v>
      </c>
      <c r="D9" s="83" t="s">
        <v>87</v>
      </c>
    </row>
    <row r="10" spans="1:5" ht="14.1" customHeight="1">
      <c r="A10"/>
      <c r="B10" s="86" t="s">
        <v>162</v>
      </c>
      <c r="C10" s="100">
        <v>371.197317</v>
      </c>
      <c r="D10" s="84" t="s">
        <v>83</v>
      </c>
    </row>
    <row r="11" spans="1:5" ht="14.1" customHeight="1">
      <c r="A11"/>
      <c r="B11" s="87" t="s">
        <v>166</v>
      </c>
      <c r="C11" s="99">
        <v>282.86813100000001</v>
      </c>
      <c r="D11" s="83" t="s">
        <v>88</v>
      </c>
    </row>
    <row r="12" spans="1:5" ht="14.1" customHeight="1">
      <c r="A12"/>
      <c r="B12" s="86" t="s">
        <v>159</v>
      </c>
      <c r="C12" s="100">
        <v>194.64250000000001</v>
      </c>
      <c r="D12" s="84" t="s">
        <v>104</v>
      </c>
    </row>
    <row r="13" spans="1:5" ht="14.1" customHeight="1">
      <c r="A13"/>
      <c r="B13" s="87" t="s">
        <v>167</v>
      </c>
      <c r="C13" s="99">
        <v>183.14384100000001</v>
      </c>
      <c r="D13" s="83" t="s">
        <v>86</v>
      </c>
    </row>
    <row r="14" spans="1:5" ht="14.1" customHeight="1">
      <c r="A14"/>
      <c r="B14" s="86" t="s">
        <v>165</v>
      </c>
      <c r="C14" s="100">
        <v>161.67946699999999</v>
      </c>
      <c r="D14" s="84" t="s">
        <v>89</v>
      </c>
    </row>
    <row r="15" spans="1:5" ht="14.1" customHeight="1">
      <c r="A15"/>
      <c r="B15" s="87" t="s">
        <v>236</v>
      </c>
      <c r="C15" s="99">
        <v>157.452236</v>
      </c>
      <c r="D15" s="83" t="s">
        <v>238</v>
      </c>
    </row>
    <row r="16" spans="1:5" ht="14.1" customHeight="1">
      <c r="A16"/>
      <c r="B16" s="86" t="s">
        <v>237</v>
      </c>
      <c r="C16" s="100">
        <v>127.524286</v>
      </c>
      <c r="D16" s="84" t="s">
        <v>239</v>
      </c>
    </row>
    <row r="17" spans="2:4" ht="14.1" customHeight="1">
      <c r="B17" s="153" t="s">
        <v>185</v>
      </c>
      <c r="C17" s="151">
        <v>1633.6089659999989</v>
      </c>
      <c r="D17" s="154" t="s">
        <v>39</v>
      </c>
    </row>
    <row r="19" spans="2:4">
      <c r="B19" s="15" t="s">
        <v>77</v>
      </c>
      <c r="C19" s="88"/>
      <c r="D19" s="16" t="s">
        <v>76</v>
      </c>
    </row>
    <row r="20" spans="2:4">
      <c r="B20" s="15" t="s">
        <v>157</v>
      </c>
      <c r="C20" s="82"/>
      <c r="D20" s="16" t="s">
        <v>158</v>
      </c>
    </row>
    <row r="22" spans="2:4">
      <c r="B22" s="113" t="s">
        <v>182</v>
      </c>
      <c r="C22" s="92"/>
      <c r="D22" s="158" t="s">
        <v>183</v>
      </c>
    </row>
    <row r="23" spans="2:4">
      <c r="B23" s="114" t="s">
        <v>128</v>
      </c>
      <c r="C23" s="115"/>
      <c r="D23" s="114" t="s">
        <v>129</v>
      </c>
    </row>
    <row r="24" spans="2:4">
      <c r="B24" s="157"/>
      <c r="C24" s="159"/>
      <c r="D24" s="157"/>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topLeftCell="B1" zoomScaleNormal="100" workbookViewId="0">
      <selection activeCell="I17" sqref="I17"/>
    </sheetView>
  </sheetViews>
  <sheetFormatPr defaultColWidth="8.5546875" defaultRowHeight="10.199999999999999"/>
  <cols>
    <col min="1" max="1" width="6.44140625" style="5" customWidth="1"/>
    <col min="2" max="2" width="35.109375" style="5" customWidth="1"/>
    <col min="3" max="3" width="18" style="5" customWidth="1"/>
    <col min="4" max="4" width="42" style="5" customWidth="1"/>
    <col min="5" max="16384" width="8.5546875" style="5"/>
  </cols>
  <sheetData>
    <row r="1" spans="2:4" ht="14.25" customHeight="1"/>
    <row r="2" spans="2:4" s="66" customFormat="1" ht="27.75" customHeight="1">
      <c r="B2" s="161" t="s">
        <v>230</v>
      </c>
      <c r="C2" s="161"/>
      <c r="D2" s="53" t="s">
        <v>220</v>
      </c>
    </row>
    <row r="3" spans="2:4" ht="14.4" customHeight="1">
      <c r="B3" s="30" t="s">
        <v>13</v>
      </c>
      <c r="D3" s="5" t="s">
        <v>59</v>
      </c>
    </row>
    <row r="4" spans="2:4">
      <c r="B4" s="14" t="s">
        <v>30</v>
      </c>
      <c r="C4" s="96" t="s">
        <v>215</v>
      </c>
      <c r="D4" s="9" t="s">
        <v>62</v>
      </c>
    </row>
    <row r="5" spans="2:4">
      <c r="B5" s="14"/>
      <c r="C5" s="96">
        <v>45992</v>
      </c>
      <c r="D5" s="9"/>
    </row>
    <row r="6" spans="2:4" ht="14.1" customHeight="1">
      <c r="B6" s="10" t="s">
        <v>21</v>
      </c>
      <c r="C6" s="98">
        <f>SUM(C7:C17)</f>
        <v>17746.612301000001</v>
      </c>
      <c r="D6" s="37" t="s">
        <v>75</v>
      </c>
    </row>
    <row r="7" spans="2:4" s="1" customFormat="1" ht="14.1" customHeight="1">
      <c r="B7" s="11" t="s">
        <v>125</v>
      </c>
      <c r="C7" s="99">
        <v>2786.3803499999999</v>
      </c>
      <c r="D7" s="49" t="s">
        <v>84</v>
      </c>
    </row>
    <row r="8" spans="2:4" ht="14.1" customHeight="1">
      <c r="B8" s="12" t="s">
        <v>164</v>
      </c>
      <c r="C8" s="100">
        <v>2609.2784299999998</v>
      </c>
      <c r="D8" s="50" t="s">
        <v>90</v>
      </c>
    </row>
    <row r="9" spans="2:4" s="1" customFormat="1" ht="14.1" customHeight="1">
      <c r="B9" s="47" t="s">
        <v>160</v>
      </c>
      <c r="C9" s="99">
        <v>1589.2594730000001</v>
      </c>
      <c r="D9" s="49" t="s">
        <v>82</v>
      </c>
    </row>
    <row r="10" spans="2:4" ht="14.1" customHeight="1">
      <c r="B10" s="48" t="s">
        <v>161</v>
      </c>
      <c r="C10" s="100">
        <v>919.21113800000001</v>
      </c>
      <c r="D10" s="50" t="s">
        <v>85</v>
      </c>
    </row>
    <row r="11" spans="2:4" ht="14.1" customHeight="1">
      <c r="B11" s="47" t="s">
        <v>168</v>
      </c>
      <c r="C11" s="99">
        <v>868.62730499999998</v>
      </c>
      <c r="D11" s="49" t="s">
        <v>92</v>
      </c>
    </row>
    <row r="12" spans="2:4" ht="14.1" customHeight="1">
      <c r="B12" s="48" t="s">
        <v>165</v>
      </c>
      <c r="C12" s="100">
        <v>837.78378199999997</v>
      </c>
      <c r="D12" s="50" t="s">
        <v>89</v>
      </c>
    </row>
    <row r="13" spans="2:4" ht="14.1" customHeight="1">
      <c r="B13" s="47" t="s">
        <v>169</v>
      </c>
      <c r="C13" s="99">
        <v>668.68016699999998</v>
      </c>
      <c r="D13" s="49" t="s">
        <v>91</v>
      </c>
    </row>
    <row r="14" spans="2:4" ht="14.1" customHeight="1">
      <c r="B14" s="48" t="s">
        <v>199</v>
      </c>
      <c r="C14" s="100">
        <v>638.65968599999997</v>
      </c>
      <c r="D14" s="50" t="s">
        <v>201</v>
      </c>
    </row>
    <row r="15" spans="2:4" ht="14.1" customHeight="1">
      <c r="B15" s="47" t="s">
        <v>202</v>
      </c>
      <c r="C15" s="99">
        <v>522.813267</v>
      </c>
      <c r="D15" s="83" t="s">
        <v>203</v>
      </c>
    </row>
    <row r="16" spans="2:4" ht="14.1" customHeight="1">
      <c r="B16" s="48" t="s">
        <v>241</v>
      </c>
      <c r="C16" s="100">
        <v>513.68596000000002</v>
      </c>
      <c r="D16" s="50" t="s">
        <v>240</v>
      </c>
    </row>
    <row r="17" spans="2:4" ht="14.1" customHeight="1">
      <c r="B17" s="150" t="s">
        <v>185</v>
      </c>
      <c r="C17" s="151">
        <v>5792.2327429999987</v>
      </c>
      <c r="D17" s="152" t="s">
        <v>39</v>
      </c>
    </row>
    <row r="19" spans="2:4">
      <c r="B19" s="15" t="s">
        <v>77</v>
      </c>
      <c r="C19" s="82"/>
      <c r="D19" s="16" t="s">
        <v>76</v>
      </c>
    </row>
    <row r="20" spans="2:4">
      <c r="B20" s="15" t="s">
        <v>157</v>
      </c>
      <c r="C20" s="82"/>
      <c r="D20" s="16" t="s">
        <v>158</v>
      </c>
    </row>
    <row r="22" spans="2:4" ht="12.75" customHeight="1">
      <c r="B22" s="113" t="s">
        <v>182</v>
      </c>
      <c r="C22" s="92"/>
      <c r="D22" s="158" t="s">
        <v>183</v>
      </c>
    </row>
    <row r="23" spans="2:4">
      <c r="B23" s="114" t="s">
        <v>128</v>
      </c>
      <c r="C23" s="115"/>
      <c r="D23" s="114" t="s">
        <v>129</v>
      </c>
    </row>
    <row r="24" spans="2:4">
      <c r="B24" s="157"/>
      <c r="C24" s="159"/>
      <c r="D24" s="157"/>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Khalifa Rashed AL Dhaheri</cp:lastModifiedBy>
  <cp:revision/>
  <dcterms:created xsi:type="dcterms:W3CDTF">2022-03-01T00:40:37Z</dcterms:created>
  <dcterms:modified xsi:type="dcterms:W3CDTF">2026-02-04T10:25:51Z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