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فندقية\2019\Q4\"/>
    </mc:Choice>
  </mc:AlternateContent>
  <bookViews>
    <workbookView xWindow="0" yWindow="0" windowWidth="20490" windowHeight="7755"/>
  </bookViews>
  <sheets>
    <sheet name="Arabic" sheetId="1" r:id="rId1"/>
    <sheet name="En" sheetId="4" r:id="rId2"/>
  </sheets>
  <definedNames>
    <definedName name="_Toc398020490" localSheetId="1">En!$A$31</definedName>
    <definedName name="_Toc445288749" localSheetId="1">En!$A$4</definedName>
    <definedName name="_Toc445288750" localSheetId="1">En!$A$18</definedName>
    <definedName name="_Toc445288752" localSheetId="1">En!$A$42</definedName>
    <definedName name="_Toc445288753" localSheetId="1">En!$A$58</definedName>
    <definedName name="_Toc445288754" localSheetId="1">En!$A$73</definedName>
    <definedName name="_Toc445288757" localSheetId="1">En!$A$120</definedName>
    <definedName name="_xlnm.Print_Area" localSheetId="0">Arabic!$A$1:$I$127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D98" i="1"/>
  <c r="E98" i="1"/>
  <c r="F90" i="1"/>
  <c r="F91" i="1"/>
  <c r="F92" i="1"/>
  <c r="F93" i="1"/>
  <c r="F94" i="1"/>
  <c r="F95" i="1"/>
  <c r="F96" i="1"/>
  <c r="F97" i="1"/>
  <c r="F98" i="1" s="1"/>
  <c r="F89" i="1"/>
  <c r="B98" i="1"/>
  <c r="D82" i="1"/>
  <c r="E82" i="1"/>
  <c r="E74" i="1"/>
  <c r="E75" i="1"/>
  <c r="E76" i="1"/>
  <c r="E77" i="1"/>
  <c r="E78" i="1"/>
  <c r="E79" i="1"/>
  <c r="E80" i="1"/>
  <c r="E81" i="1"/>
  <c r="E73" i="1"/>
  <c r="D74" i="1"/>
  <c r="D75" i="1"/>
  <c r="D76" i="1"/>
  <c r="D77" i="1"/>
  <c r="D78" i="1"/>
  <c r="D79" i="1"/>
  <c r="D80" i="1"/>
  <c r="D81" i="1"/>
  <c r="D73" i="1"/>
  <c r="C82" i="1"/>
  <c r="B82" i="1"/>
  <c r="C68" i="1"/>
  <c r="D68" i="1"/>
  <c r="E68" i="1"/>
  <c r="B68" i="1"/>
  <c r="F60" i="1"/>
  <c r="F61" i="1"/>
  <c r="F62" i="1"/>
  <c r="F63" i="1"/>
  <c r="F64" i="1"/>
  <c r="F65" i="1"/>
  <c r="F66" i="1"/>
  <c r="F67" i="1"/>
  <c r="F68" i="1" s="1"/>
  <c r="F59" i="1"/>
  <c r="C52" i="1"/>
  <c r="B52" i="1"/>
  <c r="C122" i="1"/>
  <c r="B122" i="1"/>
  <c r="D12" i="1"/>
  <c r="D120" i="1" l="1"/>
  <c r="D121" i="1"/>
  <c r="D119" i="1"/>
  <c r="E51" i="1" l="1"/>
  <c r="E44" i="1"/>
  <c r="E45" i="1"/>
  <c r="E46" i="1"/>
  <c r="E47" i="1"/>
  <c r="E48" i="1"/>
  <c r="E49" i="1"/>
  <c r="E50" i="1"/>
  <c r="E43" i="1"/>
  <c r="E34" i="1"/>
  <c r="E33" i="1"/>
  <c r="D22" i="1"/>
  <c r="D23" i="1"/>
  <c r="D24" i="1"/>
  <c r="D21" i="1"/>
  <c r="D122" i="1" l="1"/>
  <c r="E52" i="1"/>
  <c r="D44" i="1"/>
  <c r="D48" i="1"/>
  <c r="D43" i="1"/>
  <c r="D47" i="1"/>
  <c r="D50" i="1" l="1"/>
  <c r="D46" i="1"/>
  <c r="D49" i="1"/>
  <c r="D45" i="1"/>
  <c r="D51" i="1"/>
  <c r="D6" i="4"/>
  <c r="D13" i="4"/>
  <c r="D12" i="4"/>
  <c r="D11" i="4"/>
  <c r="D10" i="4"/>
  <c r="D9" i="4"/>
  <c r="D8" i="4"/>
  <c r="D7" i="4"/>
  <c r="D52" i="1" l="1"/>
  <c r="D13" i="1" l="1"/>
  <c r="D11" i="1"/>
  <c r="D10" i="1"/>
  <c r="D9" i="1"/>
  <c r="D8" i="1"/>
  <c r="D14" i="1"/>
  <c r="D7" i="1"/>
</calcChain>
</file>

<file path=xl/sharedStrings.xml><?xml version="1.0" encoding="utf-8"?>
<sst xmlns="http://schemas.openxmlformats.org/spreadsheetml/2006/main" count="288" uniqueCount="114">
  <si>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</si>
  <si>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</si>
  <si>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</si>
  <si>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</si>
  <si>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</si>
  <si>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</si>
  <si>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</si>
  <si>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</si>
  <si>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</si>
  <si>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</si>
  <si>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</si>
  <si>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</si>
  <si>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</si>
  <si>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</si>
  <si>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</si>
  <si>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</si>
  <si>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</si>
  <si>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</si>
  <si>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</si>
  <si>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</si>
  <si>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</si>
  <si>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</si>
  <si>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</si>
  <si>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</si>
  <si>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</si>
  <si>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</si>
  <si>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</si>
  <si>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</si>
  <si>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</si>
  <si>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</si>
  <si>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</si>
  <si>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</si>
  <si>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</si>
  <si>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</si>
  <si>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</si>
  <si>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</si>
  <si>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</si>
  <si>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</si>
  <si>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</si>
  <si>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</si>
  <si>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</si>
  <si>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t>Indicator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</si>
  <si>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</si>
  <si>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</si>
  <si>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</si>
  <si>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</si>
  <si>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</si>
  <si>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</si>
  <si>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</si>
  <si>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</si>
  <si>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</si>
  <si>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</si>
  <si>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</si>
  <si>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</si>
  <si>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</si>
  <si>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</si>
  <si>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</si>
  <si>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</si>
  <si>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</si>
  <si>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</si>
  <si>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</si>
  <si>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Europe</t>
  </si>
  <si>
    <t>Australia and Asia Pacific</t>
  </si>
  <si>
    <t xml:space="preserve">Total </t>
  </si>
  <si>
    <t>5-star</t>
  </si>
  <si>
    <t>4-star</t>
  </si>
  <si>
    <t>3-star or less</t>
  </si>
  <si>
    <t>Total</t>
  </si>
  <si>
    <t>change %</t>
  </si>
  <si>
    <t xml:space="preserve"> (AED million)</t>
  </si>
  <si>
    <t>Revenue Type</t>
  </si>
  <si>
    <t>Room</t>
  </si>
  <si>
    <t>Food and beverages</t>
  </si>
  <si>
    <t>Other revenues</t>
  </si>
  <si>
    <t>Total revenues</t>
  </si>
  <si>
    <t>Average</t>
  </si>
  <si>
    <t>المعدل الكلي</t>
  </si>
  <si>
    <t>Average room Rate (AED)</t>
  </si>
  <si>
    <t>Revenue Per Available Room (AED)</t>
  </si>
  <si>
    <t>%2019</t>
  </si>
  <si>
    <t>2019 (share%)</t>
  </si>
  <si>
    <t>Others</t>
  </si>
  <si>
    <t>(Night/ Guest)</t>
  </si>
  <si>
    <t>Asia (excluding Arab countries)</t>
  </si>
  <si>
    <t>Africa (excluding Arab countries)</t>
  </si>
  <si>
    <t>Americas</t>
  </si>
  <si>
    <t>إحصاءات المنشآت الفندقية - الربع الرابع 2019</t>
  </si>
  <si>
    <t xml:space="preserve"> جدول 1:  المؤشرات الرئيسية للمنشآت الفندقية، الربع الرابع 2018- 2019</t>
  </si>
  <si>
    <t xml:space="preserve"> جدول 2:  المؤشرات الرئيسية للمنشآت الفندقية حسب نوع المنشأة، الربع الرابع 2019</t>
  </si>
  <si>
    <t xml:space="preserve"> جدول 3:  المؤشرات الرئيسية للمنشآت الفندقية حسب المناطق، الربع الرابع 2019</t>
  </si>
  <si>
    <t xml:space="preserve"> جدول 4: نزلاء المنشآت الفندقية حسب الجنسية،الربع الرابع 2018-2019</t>
  </si>
  <si>
    <t xml:space="preserve"> جدول 5: نزلاء المنشآت الفندقية حسب الجنسية والتصنيف، الربع الرابع 2019</t>
  </si>
  <si>
    <t xml:space="preserve"> جدول 6: ليالي الإقامة حسب الجنسية، الربع الرابع 2018-2019</t>
  </si>
  <si>
    <t xml:space="preserve"> جدول 7: ليالي الإقامة للمنشآت الفندقية حسب الجنسية والتصنيف، الربع الرابع 2019</t>
  </si>
  <si>
    <t xml:space="preserve"> جدول 8: متوسط مدة الإقامة حسب الجنسية، الربع الرابع 2018-2019</t>
  </si>
  <si>
    <t>الربع الرابع 2018</t>
  </si>
  <si>
    <t>الربع الرابع 2019</t>
  </si>
  <si>
    <t xml:space="preserve"> جدول 9: إيرادات المنشآت الفندقية حسب نوع الإيراد، الربع الرابع 2018-2019</t>
  </si>
  <si>
    <t xml:space="preserve"> Hotel Establishments Statistics- Quarter 4, 2019</t>
  </si>
  <si>
    <t>Table 1: Key indicators of Hotel Establishments, Q4 2018/2019</t>
  </si>
  <si>
    <t>Q4, 2018</t>
  </si>
  <si>
    <t>Q4, 2019</t>
  </si>
  <si>
    <t>Table 2: Key indicators of Hotel Establishments by type, Q4 - 2019</t>
  </si>
  <si>
    <t>Table 3: Key indicators of Hotel Establishments by region, Q4 - 2019</t>
  </si>
  <si>
    <t>Table 4: Guests of Hotel Establishments by nationality, Q4 2018/2019</t>
  </si>
  <si>
    <t>Table 5: Guests of Hotel Establishments by nationality and classification, Q4 - 2019</t>
  </si>
  <si>
    <t>Table 6: Guest nights of Hotel Establishments by nationality, Q4 2018/2019</t>
  </si>
  <si>
    <t>Table 7: Guest nights of Hotel Establishments by nationality and classification, Q4-2019</t>
  </si>
  <si>
    <t>Table 8: Average length of stay in Hotel Establishments by nationality, Q4 2018/2019</t>
  </si>
  <si>
    <t>Table 9: Revenues of Hotel Establishments by type of revenue, Q4 2018/2019</t>
  </si>
  <si>
    <t>ملاحظة: تم التحديث على بيانات الربع الرابع 2018 (عدد النزلاء وعدد ليالي الإقامة) في شهر يناير 2020 بحسب ما وردنا من المصدر</t>
  </si>
  <si>
    <t>ملاحظة: تم التحديث على بيانات الربع الرابع 2018 في شهر يناير 2020 بحسب ما وردنا من المصدر</t>
  </si>
  <si>
    <t>Note:The data for the Forth quarter 2018 (number of guests and number of guest nights) was updated in Jan 2020 according to the source</t>
  </si>
  <si>
    <t>Note:The data for the Forth quarter 2018 was updated in Jan 2020 according to the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</si>
</sst>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9"/>
      <color rgb="FF595959"/>
      <name val="Tahoma"/>
      <family val="2"/>
    </font>
    <font>
      <b/>
      <sz val="8"/>
      <color rgb="FF595959"/>
      <name val="Tahoma"/>
      <family val="2"/>
    </font>
    <font>
      <b/>
      <sz val="10"/>
      <color rgb="FFFF0000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10616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167" fontId="0" fillId="0" borderId="0" xfId="10" applyNumberFormat="1" applyFont="1"/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0" fontId="8" fillId="4" borderId="0" xfId="3" applyNumberFormat="1" applyFont="1" applyFill="1" applyBorder="1" applyAlignment="1">
      <alignment vertical="center" wrapText="1" readingOrder="2"/>
    </xf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5" fillId="0" borderId="0" xfId="10" applyNumberFormat="1" applyFont="1" applyFill="1" applyBorder="1" applyAlignment="1">
      <alignment vertical="center" wrapText="1" readingOrder="2"/>
    </xf>
    <xf numFmtId="166" fontId="5" fillId="0" borderId="0" xfId="13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 readingOrder="2"/>
    </xf>
    <xf numFmtId="166" fontId="5" fillId="5" borderId="1" xfId="13" applyNumberFormat="1" applyFont="1" applyFill="1" applyBorder="1" applyAlignment="1">
      <alignment horizontal="right" vertical="center"/>
    </xf>
    <xf numFmtId="164" fontId="5" fillId="0" borderId="1" xfId="5" applyNumberFormat="1" applyFont="1" applyFill="1" applyBorder="1">
      <alignment horizontal="right" vertical="center"/>
    </xf>
    <xf numFmtId="49" fontId="5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/>
    </xf>
    <xf numFmtId="0" fontId="16" fillId="6" borderId="0" xfId="0" applyFont="1" applyFill="1" applyAlignment="1">
      <alignment horizontal="right"/>
    </xf>
    <xf numFmtId="0" fontId="17" fillId="0" borderId="0" xfId="0" applyFont="1"/>
    <xf numFmtId="0" fontId="17" fillId="0" borderId="1" xfId="0" applyFont="1" applyBorder="1"/>
    <xf numFmtId="166" fontId="5" fillId="0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6" borderId="0" xfId="0" applyFont="1" applyFill="1" applyAlignment="1">
      <alignment horizontal="right" vertical="center" wrapText="1"/>
    </xf>
    <xf numFmtId="164" fontId="5" fillId="5" borderId="1" xfId="7" applyFill="1" applyBorder="1" applyAlignment="1">
      <alignment horizontal="left" vertical="center"/>
    </xf>
    <xf numFmtId="49" fontId="19" fillId="0" borderId="0" xfId="1" applyFont="1" applyFill="1" applyBorder="1" applyAlignment="1">
      <alignment horizontal="left" vertical="center"/>
    </xf>
    <xf numFmtId="49" fontId="20" fillId="0" borderId="0" xfId="1" applyFont="1" applyFill="1" applyBorder="1" applyAlignment="1">
      <alignment horizontal="left" vertical="center"/>
    </xf>
    <xf numFmtId="166" fontId="4" fillId="0" borderId="0" xfId="13" applyNumberFormat="1" applyFont="1" applyFill="1" applyBorder="1" applyAlignment="1">
      <alignment horizontal="right" vertical="center"/>
    </xf>
    <xf numFmtId="164" fontId="21" fillId="0" borderId="0" xfId="5" applyNumberFormat="1" applyFont="1" applyFill="1" applyBorder="1">
      <alignment horizontal="right" vertical="center"/>
    </xf>
    <xf numFmtId="164" fontId="0" fillId="0" borderId="0" xfId="0" applyNumberFormat="1" applyAlignment="1">
      <alignment wrapText="1"/>
    </xf>
    <xf numFmtId="49" fontId="1" fillId="0" borderId="0" xfId="1" applyFont="1" applyFill="1" applyBorder="1" applyAlignment="1">
      <alignment horizontal="left" vertical="center"/>
    </xf>
    <xf numFmtId="166" fontId="4" fillId="0" borderId="0" xfId="13" applyNumberFormat="1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 vertical="center" readingOrder="2"/>
    </xf>
    <xf numFmtId="0" fontId="0" fillId="0" borderId="0" xfId="0" applyAlignment="1">
      <alignment horizontal="left"/>
    </xf>
    <xf numFmtId="2" fontId="15" fillId="0" borderId="0" xfId="13" applyNumberFormat="1" applyFont="1" applyFill="1" applyBorder="1" applyAlignment="1">
      <alignment vertical="center" wrapText="1" readingOrder="1"/>
    </xf>
    <xf numFmtId="165" fontId="0" fillId="0" borderId="0" xfId="0" applyNumberFormat="1" applyFill="1" applyAlignment="1">
      <alignment vertical="center" wrapText="1"/>
    </xf>
    <xf numFmtId="0" fontId="22" fillId="0" borderId="0" xfId="0" applyFont="1" applyAlignment="1">
      <alignment horizontal="left"/>
    </xf>
    <xf numFmtId="165" fontId="5" fillId="5" borderId="1" xfId="10" applyNumberFormat="1" applyFont="1" applyFill="1" applyBorder="1" applyAlignment="1">
      <alignment horizontal="right" vertical="center"/>
    </xf>
    <xf numFmtId="0" fontId="10" fillId="0" borderId="0" xfId="8" applyFont="1" applyFill="1" applyBorder="1" applyAlignment="1">
      <alignment horizontal="center" vertical="center" wrapText="1"/>
    </xf>
    <xf numFmtId="49" fontId="1" fillId="0" borderId="0" xfId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49" fontId="1" fillId="0" borderId="0" xfId="1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</cellXfs>
  <cellStyles count="14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595959"/>
      <color rgb="FF10616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rightToLeft="1" tabSelected="1" view="pageBreakPreview" zoomScaleNormal="100" zoomScaleSheetLayoutView="100" workbookViewId="0">
      <selection activeCell="E105" sqref="E105"/>
    </sheetView>
  </sheetViews>
  <sheetFormatPr defaultRowHeight="15"/>
  <cols>
    <col min="1" max="1" width="31.28515625" customWidth="1"/>
    <col min="2" max="3" width="17.42578125" bestFit="1" customWidth="1"/>
    <col min="4" max="4" width="12.5703125" customWidth="1"/>
    <col min="5" max="5" width="15.42578125" customWidth="1"/>
    <col min="6" max="6" width="16.42578125" customWidth="1"/>
  </cols>
  <sheetData>
    <row r="1" spans="1:6" ht="18" customHeight="1">
      <c r="A1" s="62" t="s">
        <v>86</v>
      </c>
      <c r="B1" s="62"/>
      <c r="C1" s="62"/>
      <c r="D1" s="62"/>
      <c r="E1" s="62"/>
      <c r="F1" s="62"/>
    </row>
    <row r="2" spans="1:6" ht="26.25" customHeight="1">
      <c r="A2" s="62"/>
      <c r="B2" s="62"/>
      <c r="C2" s="62"/>
      <c r="D2" s="62"/>
      <c r="E2" s="62"/>
      <c r="F2" s="62"/>
    </row>
    <row r="3" spans="1:6" ht="15" customHeight="1">
      <c r="A3" s="65"/>
      <c r="B3" s="65"/>
    </row>
    <row r="4" spans="1:6">
      <c r="F4" s="17"/>
    </row>
    <row r="5" spans="1:6" s="1" customFormat="1" ht="14.25" customHeight="1">
      <c r="A5" s="63" t="s">
        <v>87</v>
      </c>
      <c r="B5" s="63"/>
      <c r="C5" s="63"/>
      <c r="D5" s="63"/>
    </row>
    <row r="6" spans="1:6" s="1" customFormat="1" ht="14.25" customHeight="1">
      <c r="A6" s="3" t="s">
        <v>36</v>
      </c>
      <c r="B6" s="26" t="s">
        <v>95</v>
      </c>
      <c r="C6" s="26" t="s">
        <v>96</v>
      </c>
      <c r="D6" s="3" t="s">
        <v>9</v>
      </c>
      <c r="E6" s="31"/>
    </row>
    <row r="7" spans="1:6" s="1" customFormat="1" ht="14.25">
      <c r="A7" s="4" t="s">
        <v>1</v>
      </c>
      <c r="B7" s="7">
        <v>168</v>
      </c>
      <c r="C7" s="28">
        <v>168</v>
      </c>
      <c r="D7" s="32">
        <f>(C7-B7)/B7*100</f>
        <v>0</v>
      </c>
      <c r="E7" s="58"/>
    </row>
    <row r="8" spans="1:6" s="1" customFormat="1" ht="14.25">
      <c r="A8" s="4" t="s">
        <v>2</v>
      </c>
      <c r="B8" s="28">
        <v>32971</v>
      </c>
      <c r="C8" s="28">
        <v>32818</v>
      </c>
      <c r="D8" s="32">
        <f t="shared" ref="D8:D14" si="0">(C8-B8)/B8*100</f>
        <v>-0.46404416001941101</v>
      </c>
      <c r="E8" s="58"/>
    </row>
    <row r="9" spans="1:6" s="1" customFormat="1" ht="14.25">
      <c r="A9" s="4" t="s">
        <v>3</v>
      </c>
      <c r="B9" s="28">
        <v>1337.203</v>
      </c>
      <c r="C9" s="7">
        <v>1337.777</v>
      </c>
      <c r="D9" s="32">
        <f>(C9-B9)/B9*100</f>
        <v>4.2925419700678889E-2</v>
      </c>
      <c r="E9" s="58"/>
    </row>
    <row r="10" spans="1:6" s="1" customFormat="1" ht="14.25">
      <c r="A10" s="4" t="s">
        <v>4</v>
      </c>
      <c r="B10" s="28">
        <v>3579.6060000000002</v>
      </c>
      <c r="C10" s="7">
        <v>3630.3670000000002</v>
      </c>
      <c r="D10" s="32">
        <f>(C10-B10)/B10*100</f>
        <v>1.4180610938745764</v>
      </c>
      <c r="E10" s="58"/>
      <c r="F10" s="19"/>
    </row>
    <row r="11" spans="1:6" s="1" customFormat="1" ht="14.25">
      <c r="A11" s="4" t="s">
        <v>5</v>
      </c>
      <c r="B11" s="29">
        <v>2.6769353643388474</v>
      </c>
      <c r="C11" s="10">
        <v>2.7137310628004516</v>
      </c>
      <c r="D11" s="32">
        <f>(C11-B11)/B11*100</f>
        <v>1.3745456446869455</v>
      </c>
      <c r="E11" s="58"/>
    </row>
    <row r="12" spans="1:6" s="1" customFormat="1" ht="14.25">
      <c r="A12" s="4" t="s">
        <v>6</v>
      </c>
      <c r="B12" s="54">
        <v>78.0185163274964</v>
      </c>
      <c r="C12" s="50">
        <v>79.625732954495703</v>
      </c>
      <c r="D12" s="32">
        <f t="shared" si="0"/>
        <v>2.0600451055140931</v>
      </c>
      <c r="E12" s="58"/>
    </row>
    <row r="13" spans="1:6" s="1" customFormat="1" ht="14.25">
      <c r="A13" s="4" t="s">
        <v>7</v>
      </c>
      <c r="B13" s="28">
        <v>426.88106165870789</v>
      </c>
      <c r="C13" s="7">
        <v>432.65481527240877</v>
      </c>
      <c r="D13" s="32">
        <f>(C13-B13)/B13*100</f>
        <v>1.3525438657939342</v>
      </c>
      <c r="E13" s="58"/>
    </row>
    <row r="14" spans="1:6" s="1" customFormat="1" ht="14.25">
      <c r="A14" s="6" t="s">
        <v>8</v>
      </c>
      <c r="B14" s="30">
        <v>333.04627078918924</v>
      </c>
      <c r="C14" s="9">
        <v>344.50456782357503</v>
      </c>
      <c r="D14" s="35">
        <f t="shared" si="0"/>
        <v>3.4404519850152102</v>
      </c>
      <c r="E14" s="58"/>
    </row>
    <row r="15" spans="1:6" s="1" customFormat="1" ht="14.25">
      <c r="A15" s="5" t="s">
        <v>40</v>
      </c>
      <c r="B15" s="5"/>
      <c r="C15" s="5"/>
    </row>
    <row r="16" spans="1:6" s="1" customFormat="1">
      <c r="A16" s="65" t="s">
        <v>110</v>
      </c>
      <c r="B16" s="65"/>
      <c r="C16" s="65"/>
      <c r="D16" s="65"/>
      <c r="E16" s="65"/>
    </row>
    <row r="17" spans="1:5" s="1" customFormat="1" ht="14.25">
      <c r="A17" s="5"/>
      <c r="B17" s="5"/>
      <c r="C17" s="5"/>
    </row>
    <row r="19" spans="1:5" s="1" customFormat="1" ht="14.25" customHeight="1">
      <c r="A19" s="63" t="s">
        <v>88</v>
      </c>
      <c r="B19" s="63"/>
      <c r="C19" s="63"/>
      <c r="D19" s="63"/>
      <c r="E19" s="63"/>
    </row>
    <row r="20" spans="1:5" s="1" customFormat="1" ht="14.25" customHeight="1">
      <c r="A20" s="3" t="s">
        <v>36</v>
      </c>
      <c r="B20" s="3" t="s">
        <v>10</v>
      </c>
      <c r="C20" s="3" t="s">
        <v>11</v>
      </c>
      <c r="D20" s="3" t="s">
        <v>12</v>
      </c>
    </row>
    <row r="21" spans="1:5" s="1" customFormat="1" ht="14.25" customHeight="1">
      <c r="A21" s="4" t="s">
        <v>1</v>
      </c>
      <c r="B21" s="7">
        <v>123</v>
      </c>
      <c r="C21" s="7">
        <v>45</v>
      </c>
      <c r="D21" s="8">
        <f>SUM(B21:C21)</f>
        <v>168</v>
      </c>
      <c r="E21" s="8"/>
    </row>
    <row r="22" spans="1:5" s="1" customFormat="1" ht="14.25">
      <c r="A22" s="4" t="s">
        <v>2</v>
      </c>
      <c r="B22" s="7">
        <v>27146</v>
      </c>
      <c r="C22" s="7">
        <v>5672</v>
      </c>
      <c r="D22" s="8">
        <f t="shared" ref="D22:D24" si="1">SUM(B22:C22)</f>
        <v>32818</v>
      </c>
      <c r="E22" s="8"/>
    </row>
    <row r="23" spans="1:5" s="1" customFormat="1" ht="14.25" customHeight="1">
      <c r="A23" s="4" t="s">
        <v>3</v>
      </c>
      <c r="B23" s="7">
        <v>1221.585</v>
      </c>
      <c r="C23" s="7">
        <v>116.19199999999999</v>
      </c>
      <c r="D23" s="8">
        <f t="shared" si="1"/>
        <v>1337.777</v>
      </c>
      <c r="E23" s="8"/>
    </row>
    <row r="24" spans="1:5" s="1" customFormat="1" ht="14.25" customHeight="1">
      <c r="A24" s="4" t="s">
        <v>4</v>
      </c>
      <c r="B24" s="7">
        <v>2974.14</v>
      </c>
      <c r="C24" s="7">
        <v>656.22699999999998</v>
      </c>
      <c r="D24" s="8">
        <f t="shared" si="1"/>
        <v>3630.3669999999997</v>
      </c>
      <c r="E24" s="8"/>
    </row>
    <row r="25" spans="1:5" s="1" customFormat="1" ht="14.25">
      <c r="A25" s="4" t="s">
        <v>5</v>
      </c>
      <c r="B25" s="10">
        <v>2.4346566141529244</v>
      </c>
      <c r="C25" s="10">
        <v>5.6477812586064449</v>
      </c>
      <c r="D25" s="24">
        <v>2.7137310628004516</v>
      </c>
      <c r="E25" s="51"/>
    </row>
    <row r="26" spans="1:5" s="1" customFormat="1" ht="14.25">
      <c r="A26" s="4" t="s">
        <v>6</v>
      </c>
      <c r="B26" s="50">
        <v>78.343708703319507</v>
      </c>
      <c r="C26" s="50">
        <v>85.56145274155989</v>
      </c>
      <c r="D26" s="32">
        <v>79.625732954495703</v>
      </c>
      <c r="E26" s="8"/>
    </row>
    <row r="27" spans="1:5" s="1" customFormat="1" ht="14.25" customHeight="1">
      <c r="A27" s="4" t="s">
        <v>7</v>
      </c>
      <c r="B27" s="7">
        <v>467.16498731381461</v>
      </c>
      <c r="C27" s="7">
        <v>286.35281923516436</v>
      </c>
      <c r="D27" s="8">
        <v>432.65481527240905</v>
      </c>
      <c r="E27" s="8"/>
    </row>
    <row r="28" spans="1:5" s="1" customFormat="1" ht="14.25" customHeight="1">
      <c r="A28" s="6" t="s">
        <v>8</v>
      </c>
      <c r="B28" s="9">
        <v>365.99437682503452</v>
      </c>
      <c r="C28" s="9">
        <v>245.00763210401956</v>
      </c>
      <c r="D28" s="22">
        <v>344.50456782357526</v>
      </c>
      <c r="E28" s="8"/>
    </row>
    <row r="29" spans="1:5" s="1" customFormat="1" ht="14.25" customHeight="1">
      <c r="A29" s="5" t="s">
        <v>40</v>
      </c>
      <c r="B29" s="5"/>
      <c r="C29" s="5"/>
    </row>
    <row r="31" spans="1:5" s="1" customFormat="1" ht="14.25">
      <c r="A31" s="63" t="s">
        <v>89</v>
      </c>
      <c r="B31" s="63"/>
      <c r="C31" s="63"/>
      <c r="D31" s="63"/>
      <c r="E31" s="63"/>
    </row>
    <row r="32" spans="1:5" s="1" customFormat="1" ht="25.5">
      <c r="A32" s="3" t="s">
        <v>36</v>
      </c>
      <c r="B32" s="3" t="s">
        <v>13</v>
      </c>
      <c r="C32" s="3" t="s">
        <v>14</v>
      </c>
      <c r="D32" s="3" t="s">
        <v>39</v>
      </c>
      <c r="E32" s="3" t="s">
        <v>0</v>
      </c>
    </row>
    <row r="33" spans="1:6" s="1" customFormat="1" ht="14.25" customHeight="1">
      <c r="A33" s="4" t="s">
        <v>3</v>
      </c>
      <c r="B33" s="7">
        <v>1164.501</v>
      </c>
      <c r="C33" s="7">
        <v>134.988</v>
      </c>
      <c r="D33" s="7">
        <v>38.287999999999997</v>
      </c>
      <c r="E33" s="8">
        <f>SUM(B33:D33)</f>
        <v>1337.777</v>
      </c>
      <c r="F33" s="33"/>
    </row>
    <row r="34" spans="1:6" s="1" customFormat="1" ht="14.25" customHeight="1">
      <c r="A34" s="4" t="s">
        <v>4</v>
      </c>
      <c r="B34" s="7">
        <v>3315.6309999999999</v>
      </c>
      <c r="C34" s="7">
        <v>231.94200000000001</v>
      </c>
      <c r="D34" s="7">
        <v>82.793999999999997</v>
      </c>
      <c r="E34" s="8">
        <f>SUM(B34:D34)</f>
        <v>3630.3669999999997</v>
      </c>
      <c r="F34" s="33"/>
    </row>
    <row r="35" spans="1:6" s="1" customFormat="1" ht="14.25">
      <c r="A35" s="4" t="s">
        <v>5</v>
      </c>
      <c r="B35" s="10">
        <v>2.8472547468829998</v>
      </c>
      <c r="C35" s="10">
        <v>1.7182416214774647</v>
      </c>
      <c r="D35" s="10">
        <v>2.162400752193899</v>
      </c>
      <c r="E35" s="24">
        <v>2.7137310628004516</v>
      </c>
      <c r="F35" s="33"/>
    </row>
    <row r="36" spans="1:6" s="1" customFormat="1" ht="14.25" customHeight="1">
      <c r="A36" s="4" t="s">
        <v>6</v>
      </c>
      <c r="B36" s="50">
        <v>81.730457930480313</v>
      </c>
      <c r="C36" s="50">
        <v>64.027048591366139</v>
      </c>
      <c r="D36" s="50">
        <v>57.164031620553359</v>
      </c>
      <c r="E36" s="32">
        <v>79.625732954495703</v>
      </c>
      <c r="F36" s="33"/>
    </row>
    <row r="37" spans="1:6" s="1" customFormat="1" ht="24.75" customHeight="1">
      <c r="A37" s="4" t="s">
        <v>7</v>
      </c>
      <c r="B37" s="7">
        <v>436.16966927735172</v>
      </c>
      <c r="C37" s="7">
        <v>263.80319437368337</v>
      </c>
      <c r="D37" s="7">
        <v>757.30625602612122</v>
      </c>
      <c r="E37" s="8">
        <v>432.65481527240905</v>
      </c>
      <c r="F37" s="33"/>
    </row>
    <row r="38" spans="1:6" s="1" customFormat="1" ht="14.25">
      <c r="A38" s="6" t="s">
        <v>8</v>
      </c>
      <c r="B38" s="9">
        <v>356.48346805424109</v>
      </c>
      <c r="C38" s="9">
        <v>168.90539944721431</v>
      </c>
      <c r="D38" s="9">
        <v>432.90678765920069</v>
      </c>
      <c r="E38" s="22">
        <v>344.50456782357526</v>
      </c>
      <c r="F38" s="33"/>
    </row>
    <row r="39" spans="1:6" s="1" customFormat="1" ht="14.25">
      <c r="A39" s="5" t="s">
        <v>40</v>
      </c>
      <c r="B39" s="5"/>
      <c r="C39" s="5"/>
    </row>
    <row r="41" spans="1:6">
      <c r="A41" s="63" t="s">
        <v>90</v>
      </c>
      <c r="B41" s="63"/>
      <c r="C41" s="63"/>
      <c r="D41" s="63"/>
      <c r="E41" s="1"/>
      <c r="F41" s="1"/>
    </row>
    <row r="42" spans="1:6">
      <c r="A42" s="3" t="s">
        <v>37</v>
      </c>
      <c r="B42" s="26" t="s">
        <v>95</v>
      </c>
      <c r="C42" s="26" t="s">
        <v>96</v>
      </c>
      <c r="D42" s="3" t="s">
        <v>79</v>
      </c>
      <c r="E42" s="3" t="s">
        <v>15</v>
      </c>
    </row>
    <row r="43" spans="1:6">
      <c r="A43" s="4" t="s">
        <v>16</v>
      </c>
      <c r="B43" s="7">
        <v>363139</v>
      </c>
      <c r="C43" s="7">
        <v>360007</v>
      </c>
      <c r="D43" s="32">
        <f>C43/$C$52*100</f>
        <v>26.910837904972201</v>
      </c>
      <c r="E43" s="32">
        <f>C43/B43*100-100</f>
        <v>-0.86247965655023506</v>
      </c>
      <c r="F43" s="59"/>
    </row>
    <row r="44" spans="1:6">
      <c r="A44" s="4" t="s">
        <v>17</v>
      </c>
      <c r="B44" s="7">
        <v>71098</v>
      </c>
      <c r="C44" s="7">
        <v>59597</v>
      </c>
      <c r="D44" s="32">
        <f t="shared" ref="D44:D51" si="2">C44/$C$52*100</f>
        <v>4.4549278392437603</v>
      </c>
      <c r="E44" s="32">
        <f t="shared" ref="E44:E50" si="3">C44/B44*100-100</f>
        <v>-16.176263748628656</v>
      </c>
      <c r="F44" s="59"/>
    </row>
    <row r="45" spans="1:6">
      <c r="A45" s="4" t="s">
        <v>18</v>
      </c>
      <c r="B45" s="7">
        <v>140146</v>
      </c>
      <c r="C45" s="7">
        <v>143889</v>
      </c>
      <c r="D45" s="32">
        <f t="shared" si="2"/>
        <v>10.755828512524882</v>
      </c>
      <c r="E45" s="32">
        <f t="shared" si="3"/>
        <v>2.6707861801264414</v>
      </c>
      <c r="F45" s="59"/>
    </row>
    <row r="46" spans="1:6">
      <c r="A46" s="4" t="s">
        <v>19</v>
      </c>
      <c r="B46" s="7">
        <v>351177</v>
      </c>
      <c r="C46" s="7">
        <v>363679</v>
      </c>
      <c r="D46" s="32">
        <f t="shared" si="2"/>
        <v>27.185323114390513</v>
      </c>
      <c r="E46" s="32">
        <f t="shared" si="3"/>
        <v>3.560028133960941</v>
      </c>
      <c r="F46" s="59"/>
    </row>
    <row r="47" spans="1:6">
      <c r="A47" s="4" t="s">
        <v>20</v>
      </c>
      <c r="B47" s="7">
        <v>287572</v>
      </c>
      <c r="C47" s="7">
        <v>284379</v>
      </c>
      <c r="D47" s="32">
        <f t="shared" si="2"/>
        <v>21.257578804240168</v>
      </c>
      <c r="E47" s="32">
        <f t="shared" si="3"/>
        <v>-1.1103306302421601</v>
      </c>
      <c r="F47" s="59"/>
    </row>
    <row r="48" spans="1:6">
      <c r="A48" s="4" t="s">
        <v>21</v>
      </c>
      <c r="B48" s="7">
        <v>83004</v>
      </c>
      <c r="C48" s="7">
        <v>81280</v>
      </c>
      <c r="D48" s="32">
        <f t="shared" si="2"/>
        <v>6.0757510407190436</v>
      </c>
      <c r="E48" s="32">
        <f t="shared" si="3"/>
        <v>-2.077008336947614</v>
      </c>
      <c r="F48" s="59"/>
    </row>
    <row r="49" spans="1:6">
      <c r="A49" s="4" t="s">
        <v>22</v>
      </c>
      <c r="B49" s="7">
        <v>24986</v>
      </c>
      <c r="C49" s="7">
        <v>28641</v>
      </c>
      <c r="D49" s="32">
        <f t="shared" si="2"/>
        <v>2.1409397829384123</v>
      </c>
      <c r="E49" s="32">
        <f t="shared" si="3"/>
        <v>14.628191787400937</v>
      </c>
      <c r="F49" s="18"/>
    </row>
    <row r="50" spans="1:6">
      <c r="A50" s="4" t="s">
        <v>23</v>
      </c>
      <c r="B50" s="7">
        <v>16063</v>
      </c>
      <c r="C50" s="7">
        <v>16291</v>
      </c>
      <c r="D50" s="32">
        <f t="shared" si="2"/>
        <v>1.2177664887346695</v>
      </c>
      <c r="E50" s="32">
        <f t="shared" si="3"/>
        <v>1.4194110689161477</v>
      </c>
      <c r="F50" s="18"/>
    </row>
    <row r="51" spans="1:6">
      <c r="A51" s="4" t="s">
        <v>24</v>
      </c>
      <c r="B51" s="7">
        <v>18</v>
      </c>
      <c r="C51" s="7">
        <v>14</v>
      </c>
      <c r="D51" s="32">
        <f t="shared" si="2"/>
        <v>1.0465122363443235E-3</v>
      </c>
      <c r="E51" s="32">
        <f>C51/B51*100-100</f>
        <v>-22.222222222222214</v>
      </c>
      <c r="F51" s="18"/>
    </row>
    <row r="52" spans="1:6">
      <c r="A52" s="12" t="s">
        <v>12</v>
      </c>
      <c r="B52" s="13">
        <f>SUM(B43:B51)</f>
        <v>1337203</v>
      </c>
      <c r="C52" s="13">
        <f>SUM(C43:C51)</f>
        <v>1337777</v>
      </c>
      <c r="D52" s="34">
        <f>SUM(D43:D51)</f>
        <v>100</v>
      </c>
      <c r="E52" s="34">
        <f>C52/B52*100-100</f>
        <v>4.2925419700679868E-2</v>
      </c>
      <c r="F52" s="18"/>
    </row>
    <row r="53" spans="1:6">
      <c r="A53" s="5" t="s">
        <v>40</v>
      </c>
      <c r="F53" s="18"/>
    </row>
    <row r="54" spans="1:6" s="1" customFormat="1">
      <c r="A54" s="65" t="s">
        <v>111</v>
      </c>
      <c r="B54" s="65"/>
      <c r="C54" s="65"/>
      <c r="D54" s="65"/>
    </row>
    <row r="55" spans="1:6" s="1" customFormat="1">
      <c r="A55" s="55"/>
      <c r="B55" s="55"/>
      <c r="C55" s="55"/>
      <c r="D55" s="56"/>
    </row>
    <row r="56" spans="1:6" s="1" customFormat="1">
      <c r="A56" s="55"/>
      <c r="B56" s="55"/>
      <c r="C56" s="55"/>
      <c r="D56" s="56"/>
    </row>
    <row r="57" spans="1:6" ht="16.5" customHeight="1">
      <c r="A57" s="63" t="s">
        <v>91</v>
      </c>
      <c r="B57" s="63"/>
      <c r="C57" s="63"/>
      <c r="D57" s="63"/>
      <c r="E57" s="1"/>
      <c r="F57" s="1"/>
    </row>
    <row r="58" spans="1:6" ht="25.5">
      <c r="A58" s="3" t="s">
        <v>37</v>
      </c>
      <c r="B58" s="3" t="s">
        <v>25</v>
      </c>
      <c r="C58" s="3" t="s">
        <v>26</v>
      </c>
      <c r="D58" s="3" t="s">
        <v>27</v>
      </c>
      <c r="E58" s="3" t="s">
        <v>28</v>
      </c>
      <c r="F58" s="3" t="s">
        <v>0</v>
      </c>
    </row>
    <row r="59" spans="1:6">
      <c r="A59" s="4" t="s">
        <v>16</v>
      </c>
      <c r="B59" s="7">
        <v>172827</v>
      </c>
      <c r="C59" s="7">
        <v>120622</v>
      </c>
      <c r="D59" s="7">
        <v>35342</v>
      </c>
      <c r="E59" s="7">
        <v>31216</v>
      </c>
      <c r="F59" s="8">
        <f>SUM(B59:E59)</f>
        <v>360007</v>
      </c>
    </row>
    <row r="60" spans="1:6">
      <c r="A60" s="4" t="s">
        <v>17</v>
      </c>
      <c r="B60" s="7">
        <v>28571</v>
      </c>
      <c r="C60" s="7">
        <v>16945</v>
      </c>
      <c r="D60" s="7">
        <v>7930</v>
      </c>
      <c r="E60" s="7">
        <v>6151</v>
      </c>
      <c r="F60" s="8">
        <f t="shared" ref="F60:F67" si="4">SUM(B60:E60)</f>
        <v>59597</v>
      </c>
    </row>
    <row r="61" spans="1:6">
      <c r="A61" s="4" t="s">
        <v>18</v>
      </c>
      <c r="B61" s="7">
        <v>47353</v>
      </c>
      <c r="C61" s="7">
        <v>48321</v>
      </c>
      <c r="D61" s="7">
        <v>31273</v>
      </c>
      <c r="E61" s="7">
        <v>16942</v>
      </c>
      <c r="F61" s="8">
        <f t="shared" si="4"/>
        <v>143889</v>
      </c>
    </row>
    <row r="62" spans="1:6">
      <c r="A62" s="4" t="s">
        <v>19</v>
      </c>
      <c r="B62" s="7">
        <v>123982</v>
      </c>
      <c r="C62" s="7">
        <v>131604</v>
      </c>
      <c r="D62" s="7">
        <v>75218</v>
      </c>
      <c r="E62" s="7">
        <v>32875</v>
      </c>
      <c r="F62" s="8">
        <f t="shared" si="4"/>
        <v>363679</v>
      </c>
    </row>
    <row r="63" spans="1:6">
      <c r="A63" s="4" t="s">
        <v>20</v>
      </c>
      <c r="B63" s="7">
        <v>179484</v>
      </c>
      <c r="C63" s="7">
        <v>64181</v>
      </c>
      <c r="D63" s="7">
        <v>23918</v>
      </c>
      <c r="E63" s="7">
        <v>16796</v>
      </c>
      <c r="F63" s="8">
        <f t="shared" si="4"/>
        <v>284379</v>
      </c>
    </row>
    <row r="64" spans="1:6">
      <c r="A64" s="4" t="s">
        <v>21</v>
      </c>
      <c r="B64" s="7">
        <v>45752</v>
      </c>
      <c r="C64" s="7">
        <v>19960</v>
      </c>
      <c r="D64" s="7">
        <v>8098</v>
      </c>
      <c r="E64" s="7">
        <v>7470</v>
      </c>
      <c r="F64" s="8">
        <f t="shared" si="4"/>
        <v>81280</v>
      </c>
    </row>
    <row r="65" spans="1:6">
      <c r="A65" s="4" t="s">
        <v>22</v>
      </c>
      <c r="B65" s="7">
        <v>8294</v>
      </c>
      <c r="C65" s="7">
        <v>9393</v>
      </c>
      <c r="D65" s="7">
        <v>7549</v>
      </c>
      <c r="E65" s="7">
        <v>3405</v>
      </c>
      <c r="F65" s="8">
        <f t="shared" si="4"/>
        <v>28641</v>
      </c>
    </row>
    <row r="66" spans="1:6">
      <c r="A66" s="4" t="s">
        <v>23</v>
      </c>
      <c r="B66" s="7">
        <v>7804</v>
      </c>
      <c r="C66" s="7">
        <v>4317</v>
      </c>
      <c r="D66" s="7">
        <v>2836</v>
      </c>
      <c r="E66" s="7">
        <v>1334</v>
      </c>
      <c r="F66" s="8">
        <f t="shared" si="4"/>
        <v>16291</v>
      </c>
    </row>
    <row r="67" spans="1:6">
      <c r="A67" s="4" t="s">
        <v>24</v>
      </c>
      <c r="B67" s="7">
        <v>11</v>
      </c>
      <c r="C67" s="7">
        <v>0</v>
      </c>
      <c r="D67" s="7">
        <v>0</v>
      </c>
      <c r="E67" s="7">
        <v>3</v>
      </c>
      <c r="F67" s="8">
        <f t="shared" si="4"/>
        <v>14</v>
      </c>
    </row>
    <row r="68" spans="1:6">
      <c r="A68" s="12" t="s">
        <v>12</v>
      </c>
      <c r="B68" s="13">
        <f>SUM(B59:B67)</f>
        <v>614078</v>
      </c>
      <c r="C68" s="13">
        <f t="shared" ref="C68:F68" si="5">SUM(C59:C67)</f>
        <v>415343</v>
      </c>
      <c r="D68" s="13">
        <f t="shared" si="5"/>
        <v>192164</v>
      </c>
      <c r="E68" s="13">
        <f t="shared" si="5"/>
        <v>116192</v>
      </c>
      <c r="F68" s="13">
        <f t="shared" si="5"/>
        <v>1337777</v>
      </c>
    </row>
    <row r="69" spans="1:6">
      <c r="A69" s="5" t="s">
        <v>40</v>
      </c>
      <c r="B69" s="20"/>
      <c r="C69" s="20"/>
      <c r="D69" s="20"/>
      <c r="E69" s="20"/>
      <c r="F69" s="8"/>
    </row>
    <row r="71" spans="1:6">
      <c r="A71" s="63" t="s">
        <v>92</v>
      </c>
      <c r="B71" s="63"/>
      <c r="C71" s="63"/>
      <c r="D71" s="1"/>
      <c r="E71" s="1"/>
      <c r="F71" s="1"/>
    </row>
    <row r="72" spans="1:6">
      <c r="A72" s="3" t="s">
        <v>37</v>
      </c>
      <c r="B72" s="26" t="s">
        <v>95</v>
      </c>
      <c r="C72" s="26" t="s">
        <v>96</v>
      </c>
      <c r="D72" s="3" t="s">
        <v>79</v>
      </c>
      <c r="E72" s="3" t="s">
        <v>15</v>
      </c>
    </row>
    <row r="73" spans="1:6">
      <c r="A73" s="4" t="s">
        <v>16</v>
      </c>
      <c r="B73" s="7">
        <v>761033</v>
      </c>
      <c r="C73" s="7">
        <v>739788</v>
      </c>
      <c r="D73" s="32">
        <f>C73/$C$82*100</f>
        <v>20.377774478448046</v>
      </c>
      <c r="E73" s="11">
        <f>C73/B73*100-100</f>
        <v>-2.7916003642417593</v>
      </c>
      <c r="F73" s="59"/>
    </row>
    <row r="74" spans="1:6">
      <c r="A74" s="4" t="s">
        <v>17</v>
      </c>
      <c r="B74" s="7">
        <v>164582</v>
      </c>
      <c r="C74" s="7">
        <v>124391</v>
      </c>
      <c r="D74" s="32">
        <f t="shared" ref="D74:D81" si="6">C74/$C$82*100</f>
        <v>3.426402895354657</v>
      </c>
      <c r="E74" s="24">
        <f t="shared" ref="E74:E81" si="7">C74/B74*100-100</f>
        <v>-24.420045934549336</v>
      </c>
      <c r="F74" s="59"/>
    </row>
    <row r="75" spans="1:6">
      <c r="A75" s="4" t="s">
        <v>18</v>
      </c>
      <c r="B75" s="7">
        <v>375001</v>
      </c>
      <c r="C75" s="7">
        <v>381890</v>
      </c>
      <c r="D75" s="32">
        <f t="shared" si="6"/>
        <v>10.519322151176452</v>
      </c>
      <c r="E75" s="24">
        <f t="shared" si="7"/>
        <v>1.8370617678352943</v>
      </c>
      <c r="F75" s="59"/>
    </row>
    <row r="76" spans="1:6">
      <c r="A76" s="4" t="s">
        <v>19</v>
      </c>
      <c r="B76" s="7">
        <v>803337</v>
      </c>
      <c r="C76" s="7">
        <v>859297</v>
      </c>
      <c r="D76" s="32">
        <f t="shared" si="6"/>
        <v>23.669700611535969</v>
      </c>
      <c r="E76" s="24">
        <f t="shared" si="7"/>
        <v>6.9659433089724416</v>
      </c>
      <c r="F76" s="59"/>
    </row>
    <row r="77" spans="1:6">
      <c r="A77" s="4" t="s">
        <v>20</v>
      </c>
      <c r="B77" s="7">
        <v>1107463</v>
      </c>
      <c r="C77" s="7">
        <v>1152073</v>
      </c>
      <c r="D77" s="32">
        <f t="shared" si="6"/>
        <v>31.734339806416266</v>
      </c>
      <c r="E77" s="24">
        <f t="shared" si="7"/>
        <v>4.0281255446005844</v>
      </c>
      <c r="F77" s="59"/>
    </row>
    <row r="78" spans="1:6">
      <c r="A78" s="4" t="s">
        <v>21</v>
      </c>
      <c r="B78" s="7">
        <v>249174</v>
      </c>
      <c r="C78" s="7">
        <v>241119</v>
      </c>
      <c r="D78" s="32">
        <f t="shared" si="6"/>
        <v>6.6417252029891198</v>
      </c>
      <c r="E78" s="24">
        <f t="shared" si="7"/>
        <v>-3.2326807772881523</v>
      </c>
      <c r="F78" s="59"/>
    </row>
    <row r="79" spans="1:6">
      <c r="A79" s="4" t="s">
        <v>22</v>
      </c>
      <c r="B79" s="7">
        <v>70522</v>
      </c>
      <c r="C79" s="7">
        <v>79795</v>
      </c>
      <c r="D79" s="32">
        <f t="shared" si="6"/>
        <v>2.1979871456522164</v>
      </c>
      <c r="E79" s="24">
        <f t="shared" si="7"/>
        <v>13.149088227787061</v>
      </c>
      <c r="F79" s="59"/>
    </row>
    <row r="80" spans="1:6">
      <c r="A80" s="4" t="s">
        <v>23</v>
      </c>
      <c r="B80" s="7">
        <v>48445</v>
      </c>
      <c r="C80" s="7">
        <v>51962</v>
      </c>
      <c r="D80" s="32">
        <f t="shared" si="6"/>
        <v>1.4313153463547901</v>
      </c>
      <c r="E80" s="24">
        <f t="shared" si="7"/>
        <v>7.2597791309732713</v>
      </c>
      <c r="F80" s="59"/>
    </row>
    <row r="81" spans="1:6">
      <c r="A81" s="4" t="s">
        <v>24</v>
      </c>
      <c r="B81" s="7">
        <v>49</v>
      </c>
      <c r="C81" s="7">
        <v>52</v>
      </c>
      <c r="D81" s="32">
        <f t="shared" si="6"/>
        <v>1.4323620724846827E-3</v>
      </c>
      <c r="E81" s="24">
        <f t="shared" si="7"/>
        <v>6.1224489795918373</v>
      </c>
      <c r="F81" s="59"/>
    </row>
    <row r="82" spans="1:6">
      <c r="A82" s="12" t="s">
        <v>12</v>
      </c>
      <c r="B82" s="27">
        <f>SUM(B73:B81)</f>
        <v>3579606</v>
      </c>
      <c r="C82" s="27">
        <f>SUM(C73:C81)</f>
        <v>3630367</v>
      </c>
      <c r="D82" s="61">
        <f>SUM(D73:D81)</f>
        <v>100.00000000000001</v>
      </c>
      <c r="E82" s="34">
        <f>C82/B82*100-100</f>
        <v>1.4180610938745701</v>
      </c>
      <c r="F82" s="59"/>
    </row>
    <row r="83" spans="1:6">
      <c r="A83" s="5" t="s">
        <v>40</v>
      </c>
      <c r="E83" s="11"/>
      <c r="F83" s="59"/>
    </row>
    <row r="84" spans="1:6" s="1" customFormat="1">
      <c r="A84" s="65" t="s">
        <v>111</v>
      </c>
      <c r="B84" s="65"/>
      <c r="C84" s="65"/>
      <c r="D84" s="65"/>
      <c r="F84" s="59"/>
    </row>
    <row r="85" spans="1:6">
      <c r="A85" s="5"/>
      <c r="E85" s="24"/>
    </row>
    <row r="87" spans="1:6" ht="12.75" customHeight="1">
      <c r="A87" s="63" t="s">
        <v>93</v>
      </c>
      <c r="B87" s="63"/>
      <c r="C87" s="63"/>
      <c r="D87" s="63"/>
      <c r="E87" s="63"/>
      <c r="F87" s="1"/>
    </row>
    <row r="88" spans="1:6" ht="25.5">
      <c r="A88" s="3" t="s">
        <v>37</v>
      </c>
      <c r="B88" s="3" t="s">
        <v>25</v>
      </c>
      <c r="C88" s="3" t="s">
        <v>26</v>
      </c>
      <c r="D88" s="3" t="s">
        <v>27</v>
      </c>
      <c r="E88" s="3" t="s">
        <v>28</v>
      </c>
      <c r="F88" s="3" t="s">
        <v>0</v>
      </c>
    </row>
    <row r="89" spans="1:6">
      <c r="A89" s="4" t="s">
        <v>16</v>
      </c>
      <c r="B89" s="7">
        <v>355412</v>
      </c>
      <c r="C89" s="7">
        <v>194065</v>
      </c>
      <c r="D89" s="7">
        <v>65029</v>
      </c>
      <c r="E89" s="7">
        <v>125282</v>
      </c>
      <c r="F89" s="8">
        <f>SUM(B89:E89)</f>
        <v>739788</v>
      </c>
    </row>
    <row r="90" spans="1:6">
      <c r="A90" s="4" t="s">
        <v>17</v>
      </c>
      <c r="B90" s="7">
        <v>60574</v>
      </c>
      <c r="C90" s="7">
        <v>34133</v>
      </c>
      <c r="D90" s="7">
        <v>14468</v>
      </c>
      <c r="E90" s="7">
        <v>15216</v>
      </c>
      <c r="F90" s="8">
        <f t="shared" ref="F90:F97" si="8">SUM(B90:E90)</f>
        <v>124391</v>
      </c>
    </row>
    <row r="91" spans="1:6">
      <c r="A91" s="4" t="s">
        <v>18</v>
      </c>
      <c r="B91" s="7">
        <v>110009</v>
      </c>
      <c r="C91" s="7">
        <v>104462</v>
      </c>
      <c r="D91" s="7">
        <v>71405</v>
      </c>
      <c r="E91" s="7">
        <v>96014</v>
      </c>
      <c r="F91" s="8">
        <f t="shared" si="8"/>
        <v>381890</v>
      </c>
    </row>
    <row r="92" spans="1:6">
      <c r="A92" s="4" t="s">
        <v>19</v>
      </c>
      <c r="B92" s="7">
        <v>233140</v>
      </c>
      <c r="C92" s="7">
        <v>256844</v>
      </c>
      <c r="D92" s="7">
        <v>169324</v>
      </c>
      <c r="E92" s="7">
        <v>199989</v>
      </c>
      <c r="F92" s="8">
        <f t="shared" si="8"/>
        <v>859297</v>
      </c>
    </row>
    <row r="93" spans="1:6">
      <c r="A93" s="4" t="s">
        <v>20</v>
      </c>
      <c r="B93" s="7">
        <v>708621</v>
      </c>
      <c r="C93" s="7">
        <v>215773</v>
      </c>
      <c r="D93" s="7">
        <v>90111</v>
      </c>
      <c r="E93" s="7">
        <v>137568</v>
      </c>
      <c r="F93" s="8">
        <f t="shared" si="8"/>
        <v>1152073</v>
      </c>
    </row>
    <row r="94" spans="1:6">
      <c r="A94" s="4" t="s">
        <v>21</v>
      </c>
      <c r="B94" s="7">
        <v>109717</v>
      </c>
      <c r="C94" s="7">
        <v>54135</v>
      </c>
      <c r="D94" s="7">
        <v>24280</v>
      </c>
      <c r="E94" s="7">
        <v>52987</v>
      </c>
      <c r="F94" s="8">
        <f t="shared" si="8"/>
        <v>241119</v>
      </c>
    </row>
    <row r="95" spans="1:6">
      <c r="A95" s="4" t="s">
        <v>22</v>
      </c>
      <c r="B95" s="7">
        <v>21852</v>
      </c>
      <c r="C95" s="7">
        <v>23788</v>
      </c>
      <c r="D95" s="7">
        <v>18350</v>
      </c>
      <c r="E95" s="7">
        <v>15805</v>
      </c>
      <c r="F95" s="8">
        <f t="shared" si="8"/>
        <v>79795</v>
      </c>
    </row>
    <row r="96" spans="1:6">
      <c r="A96" s="4" t="s">
        <v>23</v>
      </c>
      <c r="B96" s="7">
        <v>20149</v>
      </c>
      <c r="C96" s="7">
        <v>12545</v>
      </c>
      <c r="D96" s="7">
        <v>5929</v>
      </c>
      <c r="E96" s="7">
        <v>13339</v>
      </c>
      <c r="F96" s="8">
        <f t="shared" si="8"/>
        <v>51962</v>
      </c>
    </row>
    <row r="97" spans="1:6">
      <c r="A97" s="4" t="s">
        <v>24</v>
      </c>
      <c r="B97" s="7">
        <v>25</v>
      </c>
      <c r="C97" s="7">
        <v>0</v>
      </c>
      <c r="D97" s="7">
        <v>0</v>
      </c>
      <c r="E97" s="7">
        <v>27</v>
      </c>
      <c r="F97" s="8">
        <f t="shared" si="8"/>
        <v>52</v>
      </c>
    </row>
    <row r="98" spans="1:6">
      <c r="A98" s="12" t="s">
        <v>12</v>
      </c>
      <c r="B98" s="13">
        <f>SUM(B89:B97)</f>
        <v>1619499</v>
      </c>
      <c r="C98" s="13">
        <f t="shared" ref="C98:F98" si="9">SUM(C89:C97)</f>
        <v>895745</v>
      </c>
      <c r="D98" s="13">
        <f t="shared" si="9"/>
        <v>458896</v>
      </c>
      <c r="E98" s="13">
        <f t="shared" si="9"/>
        <v>656227</v>
      </c>
      <c r="F98" s="13">
        <f t="shared" si="9"/>
        <v>3630367</v>
      </c>
    </row>
    <row r="99" spans="1:6">
      <c r="A99" s="5" t="s">
        <v>40</v>
      </c>
      <c r="F99" s="8"/>
    </row>
    <row r="101" spans="1:6">
      <c r="A101" s="63" t="s">
        <v>94</v>
      </c>
      <c r="B101" s="63"/>
      <c r="C101" s="63"/>
      <c r="D101" s="63"/>
      <c r="E101" s="1"/>
      <c r="F101" s="1"/>
    </row>
    <row r="102" spans="1:6">
      <c r="A102" s="16" t="s">
        <v>35</v>
      </c>
      <c r="B102" s="2"/>
      <c r="C102" s="2"/>
      <c r="D102" s="1"/>
      <c r="E102" s="1"/>
      <c r="F102" s="1"/>
    </row>
    <row r="103" spans="1:6">
      <c r="A103" s="3" t="s">
        <v>38</v>
      </c>
      <c r="B103" s="26" t="s">
        <v>95</v>
      </c>
      <c r="C103" s="26" t="s">
        <v>96</v>
      </c>
      <c r="D103" s="3" t="s">
        <v>15</v>
      </c>
      <c r="E103" s="14"/>
    </row>
    <row r="104" spans="1:6">
      <c r="A104" s="4" t="s">
        <v>16</v>
      </c>
      <c r="B104" s="10">
        <v>2.0957071534591436</v>
      </c>
      <c r="C104" s="10">
        <v>2.0549267097584214</v>
      </c>
      <c r="D104" s="32">
        <v>-1.9459037315118479</v>
      </c>
      <c r="E104" s="24"/>
    </row>
    <row r="105" spans="1:6">
      <c r="A105" s="4" t="s">
        <v>17</v>
      </c>
      <c r="B105" s="10">
        <v>2.3148611775296071</v>
      </c>
      <c r="C105" s="10">
        <v>2.0872023759585212</v>
      </c>
      <c r="D105" s="32">
        <v>-9.8346632524219313</v>
      </c>
      <c r="E105" s="24"/>
    </row>
    <row r="106" spans="1:6">
      <c r="A106" s="4" t="s">
        <v>18</v>
      </c>
      <c r="B106" s="10">
        <v>2.675788106688739</v>
      </c>
      <c r="C106" s="10">
        <v>2.6540597265948058</v>
      </c>
      <c r="D106" s="32">
        <v>-0.81203664967409694</v>
      </c>
      <c r="E106" s="24"/>
    </row>
    <row r="107" spans="1:6">
      <c r="A107" s="4" t="s">
        <v>19</v>
      </c>
      <c r="B107" s="10">
        <v>2.2875558479057569</v>
      </c>
      <c r="C107" s="10">
        <v>2.3627897129061619</v>
      </c>
      <c r="D107" s="32">
        <v>3.288831836358491</v>
      </c>
      <c r="E107" s="24"/>
    </row>
    <row r="108" spans="1:6">
      <c r="A108" s="4" t="s">
        <v>20</v>
      </c>
      <c r="B108" s="10">
        <v>3.8510807728151559</v>
      </c>
      <c r="C108" s="10">
        <v>4.0511887305321421</v>
      </c>
      <c r="D108" s="32">
        <v>5.1961506268461477</v>
      </c>
      <c r="E108" s="24"/>
    </row>
    <row r="109" spans="1:6">
      <c r="A109" s="4" t="s">
        <v>21</v>
      </c>
      <c r="B109" s="10">
        <v>3.0019517131704494</v>
      </c>
      <c r="C109" s="10">
        <v>2.96652312992126</v>
      </c>
      <c r="D109" s="32">
        <v>-1.1801849807827935</v>
      </c>
      <c r="E109" s="24"/>
    </row>
    <row r="110" spans="1:6">
      <c r="A110" s="4" t="s">
        <v>22</v>
      </c>
      <c r="B110" s="10">
        <v>2.8224605779236374</v>
      </c>
      <c r="C110" s="10">
        <v>2.7860409901888898</v>
      </c>
      <c r="D110" s="32">
        <v>-1.2903488544573345</v>
      </c>
      <c r="E110" s="24"/>
    </row>
    <row r="111" spans="1:6">
      <c r="A111" s="4" t="s">
        <v>23</v>
      </c>
      <c r="B111" s="10">
        <v>3.0159372470895849</v>
      </c>
      <c r="C111" s="10">
        <v>3.189613897243877</v>
      </c>
      <c r="D111" s="32">
        <v>5.7586294383907406</v>
      </c>
      <c r="E111" s="24"/>
    </row>
    <row r="112" spans="1:6">
      <c r="A112" s="4" t="s">
        <v>24</v>
      </c>
      <c r="B112" s="10">
        <v>2.7222222222222223</v>
      </c>
      <c r="C112" s="10">
        <v>3.7142857142857144</v>
      </c>
      <c r="D112" s="32">
        <v>36.443148688046648</v>
      </c>
      <c r="E112" s="24"/>
    </row>
    <row r="113" spans="1:6">
      <c r="A113" s="12" t="s">
        <v>76</v>
      </c>
      <c r="B113" s="25">
        <v>2.6769353643388474</v>
      </c>
      <c r="C113" s="25">
        <v>2.7137310628004516</v>
      </c>
      <c r="D113" s="25">
        <v>1.3745456446869455</v>
      </c>
      <c r="E113" s="25"/>
    </row>
    <row r="114" spans="1:6">
      <c r="A114" s="5" t="s">
        <v>40</v>
      </c>
      <c r="F114" s="15"/>
    </row>
    <row r="116" spans="1:6">
      <c r="A116" s="63" t="s">
        <v>97</v>
      </c>
      <c r="B116" s="63"/>
      <c r="C116" s="63"/>
      <c r="D116" s="63"/>
      <c r="E116" s="1"/>
      <c r="F116" s="1"/>
    </row>
    <row r="117" spans="1:6">
      <c r="A117" s="16" t="s">
        <v>29</v>
      </c>
      <c r="F117" s="21"/>
    </row>
    <row r="118" spans="1:6">
      <c r="A118" s="3" t="s">
        <v>30</v>
      </c>
      <c r="B118" s="26" t="s">
        <v>95</v>
      </c>
      <c r="C118" s="26" t="s">
        <v>96</v>
      </c>
      <c r="D118" s="3" t="s">
        <v>15</v>
      </c>
    </row>
    <row r="119" spans="1:6">
      <c r="A119" s="4" t="s">
        <v>31</v>
      </c>
      <c r="B119" s="7">
        <v>990.83955941000011</v>
      </c>
      <c r="C119" s="7">
        <v>1023.5899048899992</v>
      </c>
      <c r="D119" s="11">
        <f>C119/B119*100-100</f>
        <v>3.3053126683295204</v>
      </c>
      <c r="E119" s="52"/>
      <c r="F119" s="23"/>
    </row>
    <row r="120" spans="1:6">
      <c r="A120" s="4" t="s">
        <v>32</v>
      </c>
      <c r="B120" s="7">
        <v>597.58264145999908</v>
      </c>
      <c r="C120" s="7">
        <v>637.21925174000046</v>
      </c>
      <c r="D120" s="24">
        <f t="shared" ref="D120:D121" si="10">C120/B120*100-100</f>
        <v>6.6328249065538785</v>
      </c>
      <c r="E120" s="52"/>
      <c r="F120" s="23"/>
    </row>
    <row r="121" spans="1:6">
      <c r="A121" s="4" t="s">
        <v>33</v>
      </c>
      <c r="B121" s="7">
        <v>185.2696222699997</v>
      </c>
      <c r="C121" s="7">
        <v>174.99702422999997</v>
      </c>
      <c r="D121" s="24">
        <f t="shared" si="10"/>
        <v>-5.5446747902519746</v>
      </c>
      <c r="E121" s="52"/>
      <c r="F121" s="23"/>
    </row>
    <row r="122" spans="1:6">
      <c r="A122" s="12" t="s">
        <v>34</v>
      </c>
      <c r="B122" s="13">
        <f>SUM(B119:B121)</f>
        <v>1773.6918231399989</v>
      </c>
      <c r="C122" s="13">
        <f>SUM(C119:C121)</f>
        <v>1835.8061808599996</v>
      </c>
      <c r="D122" s="25">
        <f>C122/B122*100-100</f>
        <v>3.5019813988902797</v>
      </c>
      <c r="E122" s="23"/>
      <c r="F122" s="17"/>
    </row>
    <row r="123" spans="1:6">
      <c r="A123" s="5" t="s">
        <v>40</v>
      </c>
      <c r="B123" s="21"/>
      <c r="C123" s="21"/>
    </row>
    <row r="124" spans="1:6">
      <c r="A124" s="65" t="s">
        <v>111</v>
      </c>
      <c r="B124" s="65"/>
      <c r="C124" s="65"/>
      <c r="D124" s="65"/>
    </row>
    <row r="125" spans="1:6">
      <c r="B125" s="21"/>
      <c r="C125" s="21"/>
    </row>
    <row r="126" spans="1:6">
      <c r="C126" s="18"/>
    </row>
    <row r="127" spans="1:6">
      <c r="B127" s="10"/>
      <c r="C127" s="21"/>
    </row>
    <row r="128" spans="1:6">
      <c r="B128" s="64"/>
      <c r="C128" s="64"/>
      <c r="D128" s="64"/>
      <c r="E128" s="64"/>
    </row>
    <row r="129" spans="2:5">
      <c r="B129" s="64"/>
      <c r="C129" s="64"/>
      <c r="D129" s="64"/>
      <c r="E129" s="64"/>
    </row>
  </sheetData>
  <mergeCells count="16">
    <mergeCell ref="A1:F2"/>
    <mergeCell ref="A5:D5"/>
    <mergeCell ref="A31:E31"/>
    <mergeCell ref="A19:E19"/>
    <mergeCell ref="B128:E129"/>
    <mergeCell ref="A116:D116"/>
    <mergeCell ref="A41:D41"/>
    <mergeCell ref="A57:D57"/>
    <mergeCell ref="A71:C71"/>
    <mergeCell ref="A87:E87"/>
    <mergeCell ref="A101:D101"/>
    <mergeCell ref="A3:B3"/>
    <mergeCell ref="A16:E16"/>
    <mergeCell ref="A124:D124"/>
    <mergeCell ref="A54:D54"/>
    <mergeCell ref="A84:D84"/>
  </mergeCells>
  <pageMargins left="0.7" right="0.7" top="0.75" bottom="0.75" header="0.3" footer="0.3"/>
  <pageSetup paperSize="9" scale="28" orientation="portrait" r:id="rId1"/>
  <rowBreaks count="1" manualBreakCount="1">
    <brk id="6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F114" sqref="F114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4" width="12" customWidth="1"/>
    <col min="5" max="5" width="12.85546875" customWidth="1"/>
    <col min="6" max="6" width="13" customWidth="1"/>
    <col min="12" max="12" width="4.7109375" customWidth="1"/>
  </cols>
  <sheetData>
    <row r="1" spans="1:5">
      <c r="A1" s="64" t="s">
        <v>98</v>
      </c>
      <c r="B1" s="64"/>
      <c r="C1" s="64"/>
      <c r="D1" s="64"/>
    </row>
    <row r="2" spans="1:5">
      <c r="A2" s="64"/>
      <c r="B2" s="64"/>
      <c r="C2" s="64"/>
      <c r="D2" s="64"/>
    </row>
    <row r="4" spans="1:5">
      <c r="A4" s="66" t="s">
        <v>99</v>
      </c>
      <c r="B4" s="66"/>
      <c r="C4" s="66"/>
      <c r="D4" s="66"/>
      <c r="E4" s="36"/>
    </row>
    <row r="5" spans="1:5">
      <c r="A5" s="37" t="s">
        <v>41</v>
      </c>
      <c r="B5" s="38" t="s">
        <v>100</v>
      </c>
      <c r="C5" s="38" t="s">
        <v>101</v>
      </c>
      <c r="D5" s="38" t="s">
        <v>42</v>
      </c>
    </row>
    <row r="6" spans="1:5">
      <c r="A6" s="39" t="s">
        <v>43</v>
      </c>
      <c r="B6" s="7">
        <v>168</v>
      </c>
      <c r="C6" s="28">
        <v>168</v>
      </c>
      <c r="D6" s="32">
        <f t="shared" ref="D6:D13" si="0">(C6-B6)/B6*100</f>
        <v>0</v>
      </c>
      <c r="E6" s="18"/>
    </row>
    <row r="7" spans="1:5">
      <c r="A7" s="39" t="s">
        <v>44</v>
      </c>
      <c r="B7" s="28">
        <v>32971</v>
      </c>
      <c r="C7" s="28">
        <v>32818</v>
      </c>
      <c r="D7" s="32">
        <f t="shared" si="0"/>
        <v>-0.46404416001941101</v>
      </c>
      <c r="E7" s="18"/>
    </row>
    <row r="8" spans="1:5">
      <c r="A8" s="39" t="s">
        <v>45</v>
      </c>
      <c r="B8" s="28">
        <v>1337.203</v>
      </c>
      <c r="C8" s="7">
        <v>1337.777</v>
      </c>
      <c r="D8" s="32">
        <f t="shared" si="0"/>
        <v>4.2925419700678889E-2</v>
      </c>
      <c r="E8" s="18"/>
    </row>
    <row r="9" spans="1:5">
      <c r="A9" s="39" t="s">
        <v>46</v>
      </c>
      <c r="B9" s="28">
        <v>3579.6060000000002</v>
      </c>
      <c r="C9" s="7">
        <v>3630.3670000000002</v>
      </c>
      <c r="D9" s="32">
        <f t="shared" si="0"/>
        <v>1.4180610938745764</v>
      </c>
      <c r="E9" s="18"/>
    </row>
    <row r="10" spans="1:5">
      <c r="A10" s="39" t="s">
        <v>47</v>
      </c>
      <c r="B10" s="29">
        <v>2.6769353643388474</v>
      </c>
      <c r="C10" s="10">
        <v>2.7137310628004516</v>
      </c>
      <c r="D10" s="32">
        <f t="shared" si="0"/>
        <v>1.3745456446869455</v>
      </c>
      <c r="E10" s="18"/>
    </row>
    <row r="11" spans="1:5">
      <c r="A11" s="39" t="s">
        <v>48</v>
      </c>
      <c r="B11" s="54">
        <v>78.0185163274964</v>
      </c>
      <c r="C11" s="50">
        <v>79.625732954495703</v>
      </c>
      <c r="D11" s="32">
        <f t="shared" si="0"/>
        <v>2.0600451055140931</v>
      </c>
      <c r="E11" s="18"/>
    </row>
    <row r="12" spans="1:5">
      <c r="A12" s="39" t="s">
        <v>77</v>
      </c>
      <c r="B12" s="28">
        <v>426.88106165870789</v>
      </c>
      <c r="C12" s="7">
        <v>432.65481527240877</v>
      </c>
      <c r="D12" s="32">
        <f t="shared" si="0"/>
        <v>1.3525438657939342</v>
      </c>
      <c r="E12" s="18"/>
    </row>
    <row r="13" spans="1:5">
      <c r="A13" s="40" t="s">
        <v>78</v>
      </c>
      <c r="B13" s="30">
        <v>333.04627078918924</v>
      </c>
      <c r="C13" s="9">
        <v>344.50456782357503</v>
      </c>
      <c r="D13" s="41">
        <f t="shared" si="0"/>
        <v>3.4404519850152102</v>
      </c>
      <c r="E13" s="18"/>
    </row>
    <row r="14" spans="1:5">
      <c r="A14" s="39" t="s">
        <v>49</v>
      </c>
    </row>
    <row r="15" spans="1:5">
      <c r="A15" s="60" t="s">
        <v>112</v>
      </c>
      <c r="B15" s="60"/>
      <c r="C15" s="57"/>
      <c r="D15" s="57"/>
      <c r="E15" s="57"/>
    </row>
    <row r="18" spans="1:5">
      <c r="A18" s="66" t="s">
        <v>102</v>
      </c>
      <c r="B18" s="66"/>
      <c r="C18" s="66"/>
      <c r="D18" s="66"/>
      <c r="E18" s="42"/>
    </row>
    <row r="19" spans="1:5" s="45" customFormat="1" ht="30">
      <c r="A19" s="43" t="s">
        <v>41</v>
      </c>
      <c r="B19" s="44" t="s">
        <v>50</v>
      </c>
      <c r="C19" s="44" t="s">
        <v>51</v>
      </c>
      <c r="D19" s="44" t="s">
        <v>52</v>
      </c>
    </row>
    <row r="20" spans="1:5">
      <c r="A20" s="39" t="s">
        <v>43</v>
      </c>
      <c r="B20" s="7">
        <v>123</v>
      </c>
      <c r="C20" s="7">
        <v>45</v>
      </c>
      <c r="D20" s="8">
        <v>168</v>
      </c>
    </row>
    <row r="21" spans="1:5">
      <c r="A21" s="39" t="s">
        <v>44</v>
      </c>
      <c r="B21" s="7">
        <v>27146</v>
      </c>
      <c r="C21" s="7">
        <v>5672</v>
      </c>
      <c r="D21" s="8">
        <v>32818</v>
      </c>
    </row>
    <row r="22" spans="1:5">
      <c r="A22" s="39" t="s">
        <v>45</v>
      </c>
      <c r="B22" s="7">
        <v>1221.585</v>
      </c>
      <c r="C22" s="7">
        <v>116.19199999999999</v>
      </c>
      <c r="D22" s="8">
        <v>1337.777</v>
      </c>
    </row>
    <row r="23" spans="1:5">
      <c r="A23" s="39" t="s">
        <v>46</v>
      </c>
      <c r="B23" s="7">
        <v>2974.14</v>
      </c>
      <c r="C23" s="7">
        <v>656.22699999999998</v>
      </c>
      <c r="D23" s="8">
        <v>3630.3669999999997</v>
      </c>
    </row>
    <row r="24" spans="1:5">
      <c r="A24" s="39" t="s">
        <v>47</v>
      </c>
      <c r="B24" s="10">
        <v>2.4346566141529244</v>
      </c>
      <c r="C24" s="10">
        <v>5.6477812586064449</v>
      </c>
      <c r="D24" s="24">
        <v>2.7137310628004516</v>
      </c>
    </row>
    <row r="25" spans="1:5">
      <c r="A25" s="39" t="s">
        <v>48</v>
      </c>
      <c r="B25" s="50">
        <v>78.343708703319507</v>
      </c>
      <c r="C25" s="50">
        <v>85.56145274155989</v>
      </c>
      <c r="D25" s="32">
        <v>79.625732954495703</v>
      </c>
    </row>
    <row r="26" spans="1:5">
      <c r="A26" s="39" t="s">
        <v>77</v>
      </c>
      <c r="B26" s="7">
        <v>467.16498731381461</v>
      </c>
      <c r="C26" s="7">
        <v>286.35281923516436</v>
      </c>
      <c r="D26" s="8">
        <v>432.65481527240905</v>
      </c>
    </row>
    <row r="27" spans="1:5">
      <c r="A27" s="40" t="s">
        <v>78</v>
      </c>
      <c r="B27" s="9">
        <v>365.99437682503452</v>
      </c>
      <c r="C27" s="9">
        <v>245.00763210401956</v>
      </c>
      <c r="D27" s="22">
        <v>344.50456782357526</v>
      </c>
    </row>
    <row r="28" spans="1:5">
      <c r="A28" s="39" t="s">
        <v>49</v>
      </c>
    </row>
    <row r="31" spans="1:5">
      <c r="A31" s="66" t="s">
        <v>103</v>
      </c>
      <c r="B31" s="66"/>
      <c r="C31" s="66"/>
      <c r="D31" s="66"/>
      <c r="E31" s="36"/>
    </row>
    <row r="32" spans="1:5">
      <c r="A32" s="43" t="s">
        <v>41</v>
      </c>
      <c r="B32" s="44" t="s">
        <v>53</v>
      </c>
      <c r="C32" s="44" t="s">
        <v>54</v>
      </c>
      <c r="D32" s="44" t="s">
        <v>55</v>
      </c>
      <c r="E32" s="44" t="s">
        <v>52</v>
      </c>
    </row>
    <row r="33" spans="1:9">
      <c r="A33" s="39" t="s">
        <v>45</v>
      </c>
      <c r="B33" s="7">
        <v>1164.501</v>
      </c>
      <c r="C33" s="7">
        <v>134.988</v>
      </c>
      <c r="D33" s="7">
        <v>38.287999999999997</v>
      </c>
      <c r="E33" s="8">
        <v>1337.777</v>
      </c>
    </row>
    <row r="34" spans="1:9">
      <c r="A34" s="39" t="s">
        <v>46</v>
      </c>
      <c r="B34" s="7">
        <v>3315.6309999999999</v>
      </c>
      <c r="C34" s="7">
        <v>231.94200000000001</v>
      </c>
      <c r="D34" s="7">
        <v>82.793999999999997</v>
      </c>
      <c r="E34" s="8">
        <v>3630.3669999999997</v>
      </c>
    </row>
    <row r="35" spans="1:9">
      <c r="A35" s="39" t="s">
        <v>47</v>
      </c>
      <c r="B35" s="10">
        <v>2.8472547468829998</v>
      </c>
      <c r="C35" s="10">
        <v>1.7182416214774647</v>
      </c>
      <c r="D35" s="10">
        <v>2.162400752193899</v>
      </c>
      <c r="E35" s="24">
        <v>2.7137310628004516</v>
      </c>
    </row>
    <row r="36" spans="1:9">
      <c r="A36" s="39" t="s">
        <v>48</v>
      </c>
      <c r="B36" s="50">
        <v>81.730457930480313</v>
      </c>
      <c r="C36" s="50">
        <v>64.027048591366139</v>
      </c>
      <c r="D36" s="50">
        <v>57.164031620553359</v>
      </c>
      <c r="E36" s="32">
        <v>79.625732954495703</v>
      </c>
    </row>
    <row r="37" spans="1:9">
      <c r="A37" s="39" t="s">
        <v>77</v>
      </c>
      <c r="B37" s="7">
        <v>436.16966927735172</v>
      </c>
      <c r="C37" s="7">
        <v>263.80319437368337</v>
      </c>
      <c r="D37" s="7">
        <v>757.30625602612122</v>
      </c>
      <c r="E37" s="8">
        <v>432.65481527240905</v>
      </c>
    </row>
    <row r="38" spans="1:9">
      <c r="A38" s="40" t="s">
        <v>78</v>
      </c>
      <c r="B38" s="9">
        <v>356.48346805424109</v>
      </c>
      <c r="C38" s="9">
        <v>168.90539944721431</v>
      </c>
      <c r="D38" s="9">
        <v>432.90678765920069</v>
      </c>
      <c r="E38" s="22">
        <v>344.50456782357526</v>
      </c>
    </row>
    <row r="39" spans="1:9">
      <c r="A39" s="39" t="s">
        <v>49</v>
      </c>
    </row>
    <row r="42" spans="1:9">
      <c r="A42" s="66" t="s">
        <v>104</v>
      </c>
      <c r="B42" s="66"/>
      <c r="C42" s="66"/>
      <c r="D42" s="66"/>
      <c r="E42" s="66"/>
    </row>
    <row r="43" spans="1:9" ht="30">
      <c r="A43" s="43" t="s">
        <v>56</v>
      </c>
      <c r="B43" s="46" t="s">
        <v>100</v>
      </c>
      <c r="C43" s="46" t="s">
        <v>101</v>
      </c>
      <c r="D43" s="46" t="s">
        <v>80</v>
      </c>
      <c r="E43" s="46" t="s">
        <v>57</v>
      </c>
    </row>
    <row r="44" spans="1:9">
      <c r="A44" s="39" t="s">
        <v>58</v>
      </c>
      <c r="B44" s="7">
        <v>363139</v>
      </c>
      <c r="C44" s="7">
        <v>360007</v>
      </c>
      <c r="D44" s="32">
        <v>26.910837904972201</v>
      </c>
      <c r="E44" s="32">
        <v>-0.86247965655023506</v>
      </c>
    </row>
    <row r="45" spans="1:9">
      <c r="A45" s="39" t="s">
        <v>59</v>
      </c>
      <c r="B45" s="7">
        <v>71098</v>
      </c>
      <c r="C45" s="7">
        <v>59597</v>
      </c>
      <c r="D45" s="32">
        <v>4.4549278392437603</v>
      </c>
      <c r="E45" s="32">
        <v>-16.176263748628656</v>
      </c>
      <c r="H45" s="18"/>
      <c r="I45" s="18"/>
    </row>
    <row r="46" spans="1:9">
      <c r="A46" s="39" t="s">
        <v>60</v>
      </c>
      <c r="B46" s="7">
        <v>140146</v>
      </c>
      <c r="C46" s="7">
        <v>143889</v>
      </c>
      <c r="D46" s="32">
        <v>10.755828512524882</v>
      </c>
      <c r="E46" s="32">
        <v>2.6707861801264414</v>
      </c>
      <c r="H46" s="18"/>
      <c r="I46" s="18"/>
    </row>
    <row r="47" spans="1:9">
      <c r="A47" s="39" t="s">
        <v>83</v>
      </c>
      <c r="B47" s="7">
        <v>351177</v>
      </c>
      <c r="C47" s="7">
        <v>363679</v>
      </c>
      <c r="D47" s="32">
        <v>27.185323114390513</v>
      </c>
      <c r="E47" s="32">
        <v>3.560028133960941</v>
      </c>
      <c r="H47" s="18"/>
      <c r="I47" s="18"/>
    </row>
    <row r="48" spans="1:9">
      <c r="A48" s="39" t="s">
        <v>61</v>
      </c>
      <c r="B48" s="7">
        <v>287572</v>
      </c>
      <c r="C48" s="7">
        <v>284379</v>
      </c>
      <c r="D48" s="32">
        <v>21.257578804240168</v>
      </c>
      <c r="E48" s="32">
        <v>-1.1103306302421601</v>
      </c>
      <c r="H48" s="18"/>
      <c r="I48" s="18"/>
    </row>
    <row r="49" spans="1:9">
      <c r="A49" s="39" t="s">
        <v>85</v>
      </c>
      <c r="B49" s="7">
        <v>83004</v>
      </c>
      <c r="C49" s="7">
        <v>81280</v>
      </c>
      <c r="D49" s="32">
        <v>6.0757510407190436</v>
      </c>
      <c r="E49" s="32">
        <v>-2.077008336947614</v>
      </c>
      <c r="H49" s="18"/>
      <c r="I49" s="18"/>
    </row>
    <row r="50" spans="1:9">
      <c r="A50" s="39" t="s">
        <v>84</v>
      </c>
      <c r="B50" s="7">
        <v>24986</v>
      </c>
      <c r="C50" s="7">
        <v>28641</v>
      </c>
      <c r="D50" s="32">
        <v>2.1409397829384123</v>
      </c>
      <c r="E50" s="32">
        <v>14.628191787400937</v>
      </c>
      <c r="H50" s="18"/>
      <c r="I50" s="18"/>
    </row>
    <row r="51" spans="1:9">
      <c r="A51" s="39" t="s">
        <v>62</v>
      </c>
      <c r="B51" s="7">
        <v>16063</v>
      </c>
      <c r="C51" s="7">
        <v>16291</v>
      </c>
      <c r="D51" s="32">
        <v>1.2177664887346695</v>
      </c>
      <c r="E51" s="32">
        <v>1.4194110689161477</v>
      </c>
      <c r="H51" s="18"/>
      <c r="I51" s="18"/>
    </row>
    <row r="52" spans="1:9">
      <c r="A52" s="39" t="s">
        <v>81</v>
      </c>
      <c r="B52" s="7">
        <v>18</v>
      </c>
      <c r="C52" s="7">
        <v>14</v>
      </c>
      <c r="D52" s="32">
        <v>1.0465122363443235E-3</v>
      </c>
      <c r="E52" s="32">
        <v>-22.222222222222214</v>
      </c>
      <c r="H52" s="18"/>
      <c r="I52" s="18"/>
    </row>
    <row r="53" spans="1:9">
      <c r="A53" s="47" t="s">
        <v>63</v>
      </c>
      <c r="B53" s="13">
        <v>1337203</v>
      </c>
      <c r="C53" s="13">
        <v>1337777</v>
      </c>
      <c r="D53" s="25">
        <v>100</v>
      </c>
      <c r="E53" s="25">
        <v>4.2925419700679868E-2</v>
      </c>
      <c r="H53" s="18"/>
      <c r="I53" s="18"/>
    </row>
    <row r="54" spans="1:9">
      <c r="A54" s="39" t="s">
        <v>49</v>
      </c>
      <c r="H54" s="18"/>
      <c r="I54" s="18"/>
    </row>
    <row r="55" spans="1:9">
      <c r="A55" s="67" t="s">
        <v>113</v>
      </c>
      <c r="B55" s="67"/>
      <c r="C55" s="67"/>
      <c r="D55" s="67"/>
      <c r="E55" s="67"/>
    </row>
    <row r="56" spans="1:9">
      <c r="A56" s="65"/>
      <c r="B56" s="65"/>
      <c r="C56" s="65"/>
      <c r="D56" s="65"/>
    </row>
    <row r="58" spans="1:9">
      <c r="A58" s="66" t="s">
        <v>105</v>
      </c>
      <c r="B58" s="66"/>
      <c r="C58" s="66"/>
      <c r="D58" s="66"/>
      <c r="E58" s="66"/>
      <c r="F58" s="66"/>
    </row>
    <row r="59" spans="1:9" ht="34.5" customHeight="1">
      <c r="A59" s="43" t="s">
        <v>56</v>
      </c>
      <c r="B59" s="44" t="s">
        <v>64</v>
      </c>
      <c r="C59" s="44" t="s">
        <v>65</v>
      </c>
      <c r="D59" s="44" t="s">
        <v>66</v>
      </c>
      <c r="E59" s="44" t="s">
        <v>51</v>
      </c>
      <c r="F59" s="44" t="s">
        <v>63</v>
      </c>
    </row>
    <row r="60" spans="1:9">
      <c r="A60" s="39" t="s">
        <v>58</v>
      </c>
      <c r="B60" s="7">
        <v>172827</v>
      </c>
      <c r="C60" s="7">
        <v>120622</v>
      </c>
      <c r="D60" s="7">
        <v>35342</v>
      </c>
      <c r="E60" s="7">
        <v>31216</v>
      </c>
      <c r="F60" s="8">
        <v>360007</v>
      </c>
    </row>
    <row r="61" spans="1:9">
      <c r="A61" s="39" t="s">
        <v>59</v>
      </c>
      <c r="B61" s="7">
        <v>28571</v>
      </c>
      <c r="C61" s="7">
        <v>16945</v>
      </c>
      <c r="D61" s="7">
        <v>7930</v>
      </c>
      <c r="E61" s="7">
        <v>6151</v>
      </c>
      <c r="F61" s="8">
        <v>59597</v>
      </c>
    </row>
    <row r="62" spans="1:9">
      <c r="A62" s="39" t="s">
        <v>60</v>
      </c>
      <c r="B62" s="7">
        <v>47353</v>
      </c>
      <c r="C62" s="7">
        <v>48321</v>
      </c>
      <c r="D62" s="7">
        <v>31273</v>
      </c>
      <c r="E62" s="7">
        <v>16942</v>
      </c>
      <c r="F62" s="8">
        <v>143889</v>
      </c>
    </row>
    <row r="63" spans="1:9">
      <c r="A63" s="39" t="s">
        <v>83</v>
      </c>
      <c r="B63" s="7">
        <v>123982</v>
      </c>
      <c r="C63" s="7">
        <v>131604</v>
      </c>
      <c r="D63" s="7">
        <v>75218</v>
      </c>
      <c r="E63" s="7">
        <v>32875</v>
      </c>
      <c r="F63" s="8">
        <v>363679</v>
      </c>
    </row>
    <row r="64" spans="1:9">
      <c r="A64" s="39" t="s">
        <v>61</v>
      </c>
      <c r="B64" s="7">
        <v>179484</v>
      </c>
      <c r="C64" s="7">
        <v>64181</v>
      </c>
      <c r="D64" s="7">
        <v>23918</v>
      </c>
      <c r="E64" s="7">
        <v>16796</v>
      </c>
      <c r="F64" s="8">
        <v>284379</v>
      </c>
    </row>
    <row r="65" spans="1:8">
      <c r="A65" s="39" t="s">
        <v>85</v>
      </c>
      <c r="B65" s="7">
        <v>45752</v>
      </c>
      <c r="C65" s="7">
        <v>19960</v>
      </c>
      <c r="D65" s="7">
        <v>8098</v>
      </c>
      <c r="E65" s="7">
        <v>7470</v>
      </c>
      <c r="F65" s="8">
        <v>81280</v>
      </c>
    </row>
    <row r="66" spans="1:8">
      <c r="A66" s="39" t="s">
        <v>84</v>
      </c>
      <c r="B66" s="7">
        <v>8294</v>
      </c>
      <c r="C66" s="7">
        <v>9393</v>
      </c>
      <c r="D66" s="7">
        <v>7549</v>
      </c>
      <c r="E66" s="7">
        <v>3405</v>
      </c>
      <c r="F66" s="8">
        <v>28641</v>
      </c>
    </row>
    <row r="67" spans="1:8">
      <c r="A67" s="39" t="s">
        <v>62</v>
      </c>
      <c r="B67" s="7">
        <v>7804</v>
      </c>
      <c r="C67" s="7">
        <v>4317</v>
      </c>
      <c r="D67" s="7">
        <v>2836</v>
      </c>
      <c r="E67" s="7">
        <v>1334</v>
      </c>
      <c r="F67" s="8">
        <v>16291</v>
      </c>
    </row>
    <row r="68" spans="1:8">
      <c r="A68" s="39" t="s">
        <v>81</v>
      </c>
      <c r="B68" s="7">
        <v>11</v>
      </c>
      <c r="C68" s="7">
        <v>0</v>
      </c>
      <c r="D68" s="7">
        <v>0</v>
      </c>
      <c r="E68" s="7">
        <v>3</v>
      </c>
      <c r="F68" s="8">
        <v>14</v>
      </c>
    </row>
    <row r="69" spans="1:8">
      <c r="A69" s="47" t="s">
        <v>63</v>
      </c>
      <c r="B69" s="13">
        <v>614078</v>
      </c>
      <c r="C69" s="13">
        <v>415343</v>
      </c>
      <c r="D69" s="13">
        <v>192164</v>
      </c>
      <c r="E69" s="13">
        <v>116192</v>
      </c>
      <c r="F69" s="13">
        <v>1337777</v>
      </c>
    </row>
    <row r="70" spans="1:8">
      <c r="A70" s="39" t="s">
        <v>49</v>
      </c>
    </row>
    <row r="73" spans="1:8">
      <c r="A73" s="66" t="s">
        <v>106</v>
      </c>
      <c r="B73" s="66"/>
      <c r="C73" s="66"/>
      <c r="D73" s="66"/>
      <c r="E73" s="66"/>
    </row>
    <row r="74" spans="1:8" ht="30">
      <c r="A74" s="43" t="s">
        <v>56</v>
      </c>
      <c r="B74" s="46" t="s">
        <v>100</v>
      </c>
      <c r="C74" s="46" t="s">
        <v>101</v>
      </c>
      <c r="D74" s="46" t="s">
        <v>80</v>
      </c>
      <c r="E74" s="46" t="s">
        <v>68</v>
      </c>
    </row>
    <row r="75" spans="1:8">
      <c r="A75" s="39" t="s">
        <v>58</v>
      </c>
      <c r="B75" s="7">
        <v>761033</v>
      </c>
      <c r="C75" s="7">
        <v>739788</v>
      </c>
      <c r="D75" s="32">
        <v>20.377774478448046</v>
      </c>
      <c r="E75" s="32">
        <v>-2.7916003642417593</v>
      </c>
      <c r="G75" s="18"/>
      <c r="H75" s="18"/>
    </row>
    <row r="76" spans="1:8">
      <c r="A76" s="39" t="s">
        <v>59</v>
      </c>
      <c r="B76" s="7">
        <v>164582</v>
      </c>
      <c r="C76" s="7">
        <v>124391</v>
      </c>
      <c r="D76" s="32">
        <v>3.426402895354657</v>
      </c>
      <c r="E76" s="32">
        <v>-24.420045934549336</v>
      </c>
      <c r="G76" s="18"/>
      <c r="H76" s="18"/>
    </row>
    <row r="77" spans="1:8">
      <c r="A77" s="39" t="s">
        <v>60</v>
      </c>
      <c r="B77" s="7">
        <v>375001</v>
      </c>
      <c r="C77" s="7">
        <v>381890</v>
      </c>
      <c r="D77" s="32">
        <v>10.519322151176452</v>
      </c>
      <c r="E77" s="32">
        <v>1.8370617678352943</v>
      </c>
      <c r="G77" s="18"/>
      <c r="H77" s="18"/>
    </row>
    <row r="78" spans="1:8">
      <c r="A78" s="39" t="s">
        <v>83</v>
      </c>
      <c r="B78" s="7">
        <v>803337</v>
      </c>
      <c r="C78" s="7">
        <v>859297</v>
      </c>
      <c r="D78" s="32">
        <v>23.669700611535969</v>
      </c>
      <c r="E78" s="32">
        <v>6.9659433089724416</v>
      </c>
      <c r="G78" s="18"/>
      <c r="H78" s="18"/>
    </row>
    <row r="79" spans="1:8">
      <c r="A79" s="39" t="s">
        <v>61</v>
      </c>
      <c r="B79" s="7">
        <v>1107463</v>
      </c>
      <c r="C79" s="7">
        <v>1152073</v>
      </c>
      <c r="D79" s="32">
        <v>31.734339806416266</v>
      </c>
      <c r="E79" s="32">
        <v>4.0281255446005844</v>
      </c>
      <c r="G79" s="18"/>
      <c r="H79" s="18"/>
    </row>
    <row r="80" spans="1:8">
      <c r="A80" s="39" t="s">
        <v>85</v>
      </c>
      <c r="B80" s="7">
        <v>249174</v>
      </c>
      <c r="C80" s="7">
        <v>241119</v>
      </c>
      <c r="D80" s="32">
        <v>6.6417252029891198</v>
      </c>
      <c r="E80" s="32">
        <v>-3.2326807772881523</v>
      </c>
      <c r="G80" s="18"/>
      <c r="H80" s="18"/>
    </row>
    <row r="81" spans="1:8">
      <c r="A81" s="39" t="s">
        <v>84</v>
      </c>
      <c r="B81" s="7">
        <v>70522</v>
      </c>
      <c r="C81" s="7">
        <v>79795</v>
      </c>
      <c r="D81" s="32">
        <v>2.1979871456522164</v>
      </c>
      <c r="E81" s="32">
        <v>13.149088227787061</v>
      </c>
      <c r="G81" s="18"/>
      <c r="H81" s="18"/>
    </row>
    <row r="82" spans="1:8">
      <c r="A82" s="39" t="s">
        <v>62</v>
      </c>
      <c r="B82" s="7">
        <v>48445</v>
      </c>
      <c r="C82" s="7">
        <v>51962</v>
      </c>
      <c r="D82" s="32">
        <v>1.4313153463547901</v>
      </c>
      <c r="E82" s="32">
        <v>7.2597791309732713</v>
      </c>
      <c r="G82" s="18"/>
      <c r="H82" s="18"/>
    </row>
    <row r="83" spans="1:8">
      <c r="A83" s="39" t="s">
        <v>81</v>
      </c>
      <c r="B83" s="7">
        <v>49</v>
      </c>
      <c r="C83" s="7">
        <v>52</v>
      </c>
      <c r="D83" s="32">
        <v>1.4323620724846827E-3</v>
      </c>
      <c r="E83" s="32">
        <v>6.1224489795918373</v>
      </c>
      <c r="G83" s="18"/>
      <c r="H83" s="18"/>
    </row>
    <row r="84" spans="1:8">
      <c r="A84" s="47" t="s">
        <v>63</v>
      </c>
      <c r="B84" s="27">
        <v>3579606</v>
      </c>
      <c r="C84" s="27">
        <v>3630367</v>
      </c>
      <c r="D84" s="25">
        <v>100.00000000000001</v>
      </c>
      <c r="E84" s="25">
        <v>1.4180610938745701</v>
      </c>
    </row>
    <row r="85" spans="1:8">
      <c r="A85" s="39" t="s">
        <v>49</v>
      </c>
    </row>
    <row r="86" spans="1:8">
      <c r="A86" s="67" t="s">
        <v>113</v>
      </c>
      <c r="B86" s="67"/>
      <c r="C86" s="67"/>
      <c r="D86" s="67"/>
      <c r="E86" s="67"/>
    </row>
    <row r="87" spans="1:8">
      <c r="A87" s="60"/>
      <c r="B87" s="60"/>
      <c r="C87" s="60"/>
      <c r="D87" s="60"/>
      <c r="E87" s="60"/>
    </row>
    <row r="89" spans="1:8">
      <c r="A89" s="64" t="s">
        <v>107</v>
      </c>
      <c r="B89" s="64"/>
      <c r="C89" s="64"/>
      <c r="D89" s="64"/>
      <c r="E89" s="64"/>
      <c r="F89" s="64"/>
    </row>
    <row r="90" spans="1:8" ht="30">
      <c r="A90" s="43" t="s">
        <v>56</v>
      </c>
      <c r="B90" s="44" t="s">
        <v>64</v>
      </c>
      <c r="C90" s="44" t="s">
        <v>65</v>
      </c>
      <c r="D90" s="44" t="s">
        <v>66</v>
      </c>
      <c r="E90" s="44" t="s">
        <v>51</v>
      </c>
      <c r="F90" s="44" t="s">
        <v>67</v>
      </c>
    </row>
    <row r="91" spans="1:8">
      <c r="A91" s="39" t="s">
        <v>58</v>
      </c>
      <c r="B91" s="7">
        <v>355412</v>
      </c>
      <c r="C91" s="7">
        <v>194065</v>
      </c>
      <c r="D91" s="7">
        <v>65029</v>
      </c>
      <c r="E91" s="7">
        <v>125282</v>
      </c>
      <c r="F91" s="8">
        <v>739788</v>
      </c>
    </row>
    <row r="92" spans="1:8">
      <c r="A92" s="39" t="s">
        <v>59</v>
      </c>
      <c r="B92" s="7">
        <v>60574</v>
      </c>
      <c r="C92" s="7">
        <v>34133</v>
      </c>
      <c r="D92" s="7">
        <v>14468</v>
      </c>
      <c r="E92" s="7">
        <v>15216</v>
      </c>
      <c r="F92" s="8">
        <v>124391</v>
      </c>
    </row>
    <row r="93" spans="1:8">
      <c r="A93" s="39" t="s">
        <v>60</v>
      </c>
      <c r="B93" s="7">
        <v>110009</v>
      </c>
      <c r="C93" s="7">
        <v>104462</v>
      </c>
      <c r="D93" s="7">
        <v>71405</v>
      </c>
      <c r="E93" s="7">
        <v>96014</v>
      </c>
      <c r="F93" s="8">
        <v>381890</v>
      </c>
    </row>
    <row r="94" spans="1:8">
      <c r="A94" s="39" t="s">
        <v>83</v>
      </c>
      <c r="B94" s="7">
        <v>233140</v>
      </c>
      <c r="C94" s="7">
        <v>256844</v>
      </c>
      <c r="D94" s="7">
        <v>169324</v>
      </c>
      <c r="E94" s="7">
        <v>199989</v>
      </c>
      <c r="F94" s="8">
        <v>859297</v>
      </c>
    </row>
    <row r="95" spans="1:8">
      <c r="A95" s="39" t="s">
        <v>61</v>
      </c>
      <c r="B95" s="7">
        <v>708621</v>
      </c>
      <c r="C95" s="7">
        <v>215773</v>
      </c>
      <c r="D95" s="7">
        <v>90111</v>
      </c>
      <c r="E95" s="7">
        <v>137568</v>
      </c>
      <c r="F95" s="8">
        <v>1152073</v>
      </c>
    </row>
    <row r="96" spans="1:8">
      <c r="A96" s="39" t="s">
        <v>85</v>
      </c>
      <c r="B96" s="7">
        <v>109717</v>
      </c>
      <c r="C96" s="7">
        <v>54135</v>
      </c>
      <c r="D96" s="7">
        <v>24280</v>
      </c>
      <c r="E96" s="7">
        <v>52987</v>
      </c>
      <c r="F96" s="8">
        <v>241119</v>
      </c>
    </row>
    <row r="97" spans="1:6">
      <c r="A97" s="39" t="s">
        <v>84</v>
      </c>
      <c r="B97" s="7">
        <v>21852</v>
      </c>
      <c r="C97" s="7">
        <v>23788</v>
      </c>
      <c r="D97" s="7">
        <v>18350</v>
      </c>
      <c r="E97" s="7">
        <v>15805</v>
      </c>
      <c r="F97" s="8">
        <v>79795</v>
      </c>
    </row>
    <row r="98" spans="1:6">
      <c r="A98" s="39" t="s">
        <v>62</v>
      </c>
      <c r="B98" s="7">
        <v>20149</v>
      </c>
      <c r="C98" s="7">
        <v>12545</v>
      </c>
      <c r="D98" s="7">
        <v>5929</v>
      </c>
      <c r="E98" s="7">
        <v>13339</v>
      </c>
      <c r="F98" s="8">
        <v>51962</v>
      </c>
    </row>
    <row r="99" spans="1:6">
      <c r="A99" s="39" t="s">
        <v>81</v>
      </c>
      <c r="B99" s="7">
        <v>25</v>
      </c>
      <c r="C99" s="7">
        <v>0</v>
      </c>
      <c r="D99" s="7">
        <v>0</v>
      </c>
      <c r="E99" s="7">
        <v>27</v>
      </c>
      <c r="F99" s="8">
        <v>52</v>
      </c>
    </row>
    <row r="100" spans="1:6">
      <c r="A100" s="47" t="s">
        <v>63</v>
      </c>
      <c r="B100" s="13">
        <v>1619499</v>
      </c>
      <c r="C100" s="13">
        <v>895745</v>
      </c>
      <c r="D100" s="13">
        <v>458896</v>
      </c>
      <c r="E100" s="13">
        <v>656227</v>
      </c>
      <c r="F100" s="13">
        <v>3630367</v>
      </c>
    </row>
    <row r="101" spans="1:6">
      <c r="A101" s="39" t="s">
        <v>49</v>
      </c>
    </row>
    <row r="104" spans="1:6">
      <c r="A104" s="66" t="s">
        <v>108</v>
      </c>
      <c r="B104" s="66"/>
      <c r="C104" s="66"/>
      <c r="D104" s="66"/>
      <c r="E104" s="66"/>
      <c r="F104" s="66"/>
    </row>
    <row r="105" spans="1:6">
      <c r="A105" s="48" t="s">
        <v>82</v>
      </c>
      <c r="B105" s="53"/>
      <c r="C105" s="53"/>
      <c r="D105" s="53"/>
      <c r="E105" s="53"/>
    </row>
    <row r="106" spans="1:6">
      <c r="A106" s="43" t="s">
        <v>56</v>
      </c>
      <c r="B106" s="46" t="s">
        <v>100</v>
      </c>
      <c r="C106" s="46" t="s">
        <v>101</v>
      </c>
      <c r="D106" s="46" t="s">
        <v>42</v>
      </c>
    </row>
    <row r="107" spans="1:6">
      <c r="A107" s="39" t="s">
        <v>58</v>
      </c>
      <c r="B107" s="10">
        <v>2.0957071534591436</v>
      </c>
      <c r="C107" s="10">
        <v>2.0549267097584214</v>
      </c>
      <c r="D107" s="32">
        <v>-1.9459037315118479</v>
      </c>
    </row>
    <row r="108" spans="1:6">
      <c r="A108" s="39" t="s">
        <v>59</v>
      </c>
      <c r="B108" s="10">
        <v>2.3148611775296071</v>
      </c>
      <c r="C108" s="10">
        <v>2.0872023759585212</v>
      </c>
      <c r="D108" s="32">
        <v>-9.8346632524219313</v>
      </c>
    </row>
    <row r="109" spans="1:6">
      <c r="A109" s="39" t="s">
        <v>60</v>
      </c>
      <c r="B109" s="10">
        <v>2.675788106688739</v>
      </c>
      <c r="C109" s="10">
        <v>2.6540597265948058</v>
      </c>
      <c r="D109" s="32">
        <v>-0.81203664967409694</v>
      </c>
    </row>
    <row r="110" spans="1:6">
      <c r="A110" s="39" t="s">
        <v>83</v>
      </c>
      <c r="B110" s="10">
        <v>2.2875558479057569</v>
      </c>
      <c r="C110" s="10">
        <v>2.3627897129061619</v>
      </c>
      <c r="D110" s="32">
        <v>3.288831836358491</v>
      </c>
    </row>
    <row r="111" spans="1:6">
      <c r="A111" s="39" t="s">
        <v>61</v>
      </c>
      <c r="B111" s="10">
        <v>3.8510807728151559</v>
      </c>
      <c r="C111" s="10">
        <v>4.0511887305321421</v>
      </c>
      <c r="D111" s="32">
        <v>5.1961506268461477</v>
      </c>
    </row>
    <row r="112" spans="1:6">
      <c r="A112" s="39" t="s">
        <v>85</v>
      </c>
      <c r="B112" s="10">
        <v>3.0019517131704494</v>
      </c>
      <c r="C112" s="10">
        <v>2.96652312992126</v>
      </c>
      <c r="D112" s="32">
        <v>-1.1801849807827935</v>
      </c>
    </row>
    <row r="113" spans="1:5">
      <c r="A113" s="39" t="s">
        <v>84</v>
      </c>
      <c r="B113" s="10">
        <v>2.8224605779236374</v>
      </c>
      <c r="C113" s="10">
        <v>2.7860409901888898</v>
      </c>
      <c r="D113" s="32">
        <v>-1.2903488544573345</v>
      </c>
    </row>
    <row r="114" spans="1:5">
      <c r="A114" s="39" t="s">
        <v>62</v>
      </c>
      <c r="B114" s="10">
        <v>3.0159372470895849</v>
      </c>
      <c r="C114" s="10">
        <v>3.189613897243877</v>
      </c>
      <c r="D114" s="32">
        <v>5.7586294383907406</v>
      </c>
    </row>
    <row r="115" spans="1:5">
      <c r="A115" s="39" t="s">
        <v>81</v>
      </c>
      <c r="B115" s="10">
        <v>2.7222222222222223</v>
      </c>
      <c r="C115" s="10">
        <v>3.7142857142857144</v>
      </c>
      <c r="D115" s="32">
        <v>36.443148688046648</v>
      </c>
    </row>
    <row r="116" spans="1:5">
      <c r="A116" s="47" t="s">
        <v>75</v>
      </c>
      <c r="B116" s="25">
        <v>2.6769353643388474</v>
      </c>
      <c r="C116" s="25">
        <v>2.7137310628004516</v>
      </c>
      <c r="D116" s="25">
        <v>1.3745456446869455</v>
      </c>
    </row>
    <row r="117" spans="1:5">
      <c r="A117" s="39" t="s">
        <v>49</v>
      </c>
    </row>
    <row r="120" spans="1:5">
      <c r="A120" s="66" t="s">
        <v>109</v>
      </c>
      <c r="B120" s="66"/>
      <c r="C120" s="66"/>
      <c r="D120" s="66"/>
      <c r="E120" s="66"/>
    </row>
    <row r="121" spans="1:5">
      <c r="A121" s="49" t="s">
        <v>69</v>
      </c>
      <c r="B121" s="53"/>
      <c r="C121" s="53"/>
      <c r="D121" s="53"/>
      <c r="E121" s="53"/>
    </row>
    <row r="122" spans="1:5">
      <c r="A122" s="43" t="s">
        <v>70</v>
      </c>
      <c r="B122" s="46" t="s">
        <v>100</v>
      </c>
      <c r="C122" s="46" t="s">
        <v>101</v>
      </c>
      <c r="D122" s="46" t="s">
        <v>42</v>
      </c>
    </row>
    <row r="123" spans="1:5">
      <c r="A123" s="39" t="s">
        <v>71</v>
      </c>
      <c r="B123" s="7">
        <v>990.83955941000011</v>
      </c>
      <c r="C123" s="7">
        <v>1023.5899048899992</v>
      </c>
      <c r="D123" s="32">
        <v>3.3053126683295204</v>
      </c>
      <c r="E123" s="18"/>
    </row>
    <row r="124" spans="1:5">
      <c r="A124" s="39" t="s">
        <v>72</v>
      </c>
      <c r="B124" s="7">
        <v>597.58264145999908</v>
      </c>
      <c r="C124" s="7">
        <v>637.21925174000046</v>
      </c>
      <c r="D124" s="32">
        <v>6.6328249065538785</v>
      </c>
      <c r="E124" s="18"/>
    </row>
    <row r="125" spans="1:5">
      <c r="A125" s="39" t="s">
        <v>73</v>
      </c>
      <c r="B125" s="7">
        <v>185.2696222699997</v>
      </c>
      <c r="C125" s="7">
        <v>174.99702422999997</v>
      </c>
      <c r="D125" s="32">
        <v>-5.5446747902519746</v>
      </c>
      <c r="E125" s="18"/>
    </row>
    <row r="126" spans="1:5">
      <c r="A126" s="47" t="s">
        <v>74</v>
      </c>
      <c r="B126" s="13">
        <v>1773.6918231399989</v>
      </c>
      <c r="C126" s="13">
        <v>1835.8061808599996</v>
      </c>
      <c r="D126" s="25">
        <v>3.5019813988902797</v>
      </c>
    </row>
    <row r="127" spans="1:5">
      <c r="A127" s="39" t="s">
        <v>49</v>
      </c>
    </row>
    <row r="128" spans="1:5">
      <c r="A128" s="67" t="s">
        <v>113</v>
      </c>
      <c r="B128" s="67"/>
      <c r="C128" s="67"/>
      <c r="D128" s="67"/>
      <c r="E128" s="67"/>
    </row>
  </sheetData>
  <mergeCells count="14">
    <mergeCell ref="A58:F58"/>
    <mergeCell ref="A89:F89"/>
    <mergeCell ref="A128:E128"/>
    <mergeCell ref="A120:E120"/>
    <mergeCell ref="A1:D2"/>
    <mergeCell ref="A4:D4"/>
    <mergeCell ref="A18:D18"/>
    <mergeCell ref="A31:D31"/>
    <mergeCell ref="A42:E42"/>
    <mergeCell ref="A55:E55"/>
    <mergeCell ref="A86:E86"/>
    <mergeCell ref="A73:E73"/>
    <mergeCell ref="A104:F104"/>
    <mergeCell ref="A56:D5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احصاءات المنشآت الفندقية- الربع الرابع 2019</KeyWordsAr>
    <KeyWords xmlns="cac204a3-57fb-4aea-ba50-989298fa4f73"> Q4-Hotel Establishments Statistics </KeyWords>
    <ReleaseID_DB xmlns="cac204a3-57fb-4aea-ba50-989298fa4f73">11378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573C98A-8A9F-4021-A284-92438A03781E}"/>
</file>

<file path=customXml/itemProps2.xml><?xml version="1.0" encoding="utf-8"?>
<ds:datastoreItem xmlns:ds="http://schemas.openxmlformats.org/officeDocument/2006/customXml" ds:itemID="{AB47749C-E536-4876-B47C-FDF425CF22F7}"/>
</file>

<file path=customXml/itemProps3.xml><?xml version="1.0" encoding="utf-8"?>
<ds:datastoreItem xmlns:ds="http://schemas.openxmlformats.org/officeDocument/2006/customXml" ds:itemID="{E30887A8-27BB-4237-843E-A6FED7F8E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Arabic</vt:lpstr>
      <vt:lpstr>En</vt:lpstr>
      <vt:lpstr>En!_Toc398020490</vt:lpstr>
      <vt:lpstr>En!_Toc445288749</vt:lpstr>
      <vt:lpstr>En!_Toc445288750</vt:lpstr>
      <vt:lpstr>En!_Toc445288752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2020-01-29T06:13:31Z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