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Z:\الجهات\دائرة التعليم - ADEK\2023\Publication\final\"/>
    </mc:Choice>
  </mc:AlternateContent>
  <xr:revisionPtr revIDLastSave="0" documentId="13_ncr:1_{8B23B055-2094-4FDD-BBB3-036D135A443F}" xr6:coauthVersionLast="36" xr6:coauthVersionMax="36" xr10:uidLastSave="{00000000-0000-0000-0000-000000000000}"/>
  <bookViews>
    <workbookView xWindow="0" yWindow="0" windowWidth="28800" windowHeight="12225" tabRatio="853" xr2:uid="{76311B4C-5DF8-47F0-AF60-3789D669A414}"/>
  </bookViews>
  <sheets>
    <sheet name="Index" sheetId="14" r:id="rId1"/>
    <sheet name="Table 1" sheetId="131" r:id="rId2"/>
    <sheet name="Table 2" sheetId="120" r:id="rId3"/>
    <sheet name="Table 3" sheetId="44" r:id="rId4"/>
    <sheet name="Table 4" sheetId="98" r:id="rId5"/>
    <sheet name="Table 5" sheetId="99" r:id="rId6"/>
    <sheet name="Table 6" sheetId="135" r:id="rId7"/>
    <sheet name="Table 7" sheetId="105" r:id="rId8"/>
    <sheet name="Table 8" sheetId="106" r:id="rId9"/>
    <sheet name="Table 9" sheetId="107" r:id="rId10"/>
    <sheet name="Table 10" sheetId="132" r:id="rId11"/>
    <sheet name="Table 11" sheetId="110" r:id="rId12"/>
    <sheet name="Table 12" sheetId="111" r:id="rId13"/>
    <sheet name="Table 13" sheetId="109" r:id="rId14"/>
    <sheet name="Table 14" sheetId="116" r:id="rId15"/>
    <sheet name="Table 15" sheetId="121" r:id="rId16"/>
    <sheet name="Table 16" sheetId="122" r:id="rId17"/>
    <sheet name="Table 17" sheetId="133" r:id="rId18"/>
    <sheet name="Table 18" sheetId="134" r:id="rId19"/>
    <sheet name="Metadata" sheetId="118" r:id="rId20"/>
    <sheet name="Enquiries" sheetId="119" r:id="rId2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21" l="1"/>
  <c r="C6" i="134" l="1"/>
  <c r="C6" i="133"/>
  <c r="C6" i="107"/>
  <c r="C21" i="107"/>
  <c r="C14" i="107"/>
  <c r="C11" i="107"/>
  <c r="C7" i="107"/>
  <c r="C25" i="107"/>
  <c r="C22" i="107"/>
  <c r="C18" i="107"/>
  <c r="C15" i="107"/>
  <c r="C8" i="107"/>
  <c r="C8" i="106"/>
  <c r="C7" i="106" s="1"/>
  <c r="C7" i="99"/>
  <c r="C16" i="99"/>
  <c r="C12" i="99"/>
  <c r="C8" i="99"/>
  <c r="D8" i="98"/>
  <c r="E8" i="98"/>
  <c r="F8" i="98"/>
  <c r="G8" i="98"/>
  <c r="H8" i="98"/>
  <c r="C8" i="98"/>
  <c r="D17" i="98"/>
  <c r="E17" i="98"/>
  <c r="F17" i="98"/>
  <c r="G17" i="98"/>
  <c r="H17" i="98"/>
  <c r="D13" i="98"/>
  <c r="E13" i="98"/>
  <c r="F13" i="98"/>
  <c r="G13" i="98"/>
  <c r="H13" i="98"/>
  <c r="D9" i="98"/>
  <c r="E9" i="98"/>
  <c r="F9" i="98"/>
  <c r="G9" i="98"/>
  <c r="H9" i="98"/>
  <c r="C17" i="98"/>
  <c r="C13" i="98"/>
  <c r="C9" i="98"/>
  <c r="C6" i="44"/>
  <c r="C6" i="120"/>
  <c r="C30" i="135" l="1"/>
  <c r="C26" i="135"/>
  <c r="C21" i="135"/>
  <c r="C17" i="135"/>
  <c r="C16" i="135" s="1"/>
  <c r="C12" i="135"/>
  <c r="C8" i="135"/>
  <c r="C25" i="135" l="1"/>
  <c r="C7" i="135"/>
  <c r="C31" i="105"/>
  <c r="C6" i="135" l="1"/>
  <c r="C18" i="132"/>
  <c r="C15" i="132"/>
  <c r="C11" i="132"/>
  <c r="C8" i="132"/>
  <c r="C14" i="132" l="1"/>
  <c r="C7" i="132"/>
  <c r="C6" i="132" l="1"/>
  <c r="C28" i="105" l="1"/>
  <c r="C24" i="105"/>
  <c r="C21" i="105"/>
  <c r="C18" i="105"/>
  <c r="C14" i="105"/>
  <c r="C11" i="105"/>
  <c r="C8" i="105"/>
  <c r="C27" i="105" l="1"/>
  <c r="C17" i="105"/>
  <c r="C7" i="105"/>
  <c r="C6" i="105" l="1"/>
  <c r="C25" i="106" l="1"/>
  <c r="C22" i="106"/>
  <c r="C18" i="106"/>
  <c r="C15" i="106"/>
  <c r="C11" i="106"/>
  <c r="C21" i="106" l="1"/>
  <c r="C14" i="106"/>
  <c r="C6" i="106" l="1"/>
</calcChain>
</file>

<file path=xl/sharedStrings.xml><?xml version="1.0" encoding="utf-8"?>
<sst xmlns="http://schemas.openxmlformats.org/spreadsheetml/2006/main" count="649" uniqueCount="193">
  <si>
    <t>Metadata</t>
  </si>
  <si>
    <t>Enquiries</t>
  </si>
  <si>
    <t>Table description</t>
  </si>
  <si>
    <t>Link</t>
  </si>
  <si>
    <t>وصف عنصر البيانات</t>
  </si>
  <si>
    <t>Table 1</t>
  </si>
  <si>
    <t>Table 2</t>
  </si>
  <si>
    <t>Table 3</t>
  </si>
  <si>
    <t>Table 4</t>
  </si>
  <si>
    <t>Table 5</t>
  </si>
  <si>
    <t>Total</t>
  </si>
  <si>
    <t>Table 6</t>
  </si>
  <si>
    <t>Table 7</t>
  </si>
  <si>
    <t>Number</t>
  </si>
  <si>
    <t>Region</t>
  </si>
  <si>
    <t>Male</t>
  </si>
  <si>
    <t>Female</t>
  </si>
  <si>
    <t>Table 8</t>
  </si>
  <si>
    <t>Table 9</t>
  </si>
  <si>
    <t>Table 10</t>
  </si>
  <si>
    <t>Table 11</t>
  </si>
  <si>
    <t>Table 12</t>
  </si>
  <si>
    <t>Table 13</t>
  </si>
  <si>
    <t>GLOSSARY</t>
  </si>
  <si>
    <t>METHODOLOGY</t>
  </si>
  <si>
    <t>RELATED DOCUMENTATION</t>
  </si>
  <si>
    <t>RELATED REPORTS</t>
  </si>
  <si>
    <t>ENQUIRIES</t>
  </si>
  <si>
    <t>Please visit: https://www.scad.gov.ae/en/pages/ServicesDataRequest.aspx?SrvID=1</t>
  </si>
  <si>
    <t>DISCLAIMER AND TERMS OF USE</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</si>
  <si>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</si>
  <si>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Abu Dhabi region</t>
  </si>
  <si>
    <t>Al Ain region</t>
  </si>
  <si>
    <t>Al Dhafra region</t>
  </si>
  <si>
    <t>Source: Department of Education and Knowledge</t>
  </si>
  <si>
    <t>Government education</t>
  </si>
  <si>
    <t>Private education</t>
  </si>
  <si>
    <t>Region / Sector</t>
  </si>
  <si>
    <t>Sector</t>
  </si>
  <si>
    <t>Citizens</t>
  </si>
  <si>
    <t>Non-citizens</t>
  </si>
  <si>
    <t>Sector / educational stage</t>
  </si>
  <si>
    <t>Gender</t>
  </si>
  <si>
    <t>Table 14</t>
  </si>
  <si>
    <t>Table 15</t>
  </si>
  <si>
    <t>Table 16</t>
  </si>
  <si>
    <t>Table 17</t>
  </si>
  <si>
    <r>
      <t>Determined students:</t>
    </r>
    <r>
      <rPr>
        <sz val="8"/>
        <color rgb="FF000000"/>
        <rFont val="Arial"/>
        <family val="2"/>
      </rPr>
      <t xml:space="preserve"> refers to students with special needs, which includes anyone with a disability, disorder, difficulty, impairment, exceptionality, or any other factor that may affect their access to learning and educational performance.</t>
    </r>
  </si>
  <si>
    <r>
      <t xml:space="preserve">Cycle 1 education: </t>
    </r>
    <r>
      <rPr>
        <sz val="8"/>
        <color rgb="FF000000"/>
        <rFont val="Arial"/>
        <family val="2"/>
      </rPr>
      <t>refers to the individual who has completed six years old and includes four academic years. It starts from 1st grade until 4th grade.</t>
    </r>
  </si>
  <si>
    <r>
      <t>Cycle 2 education:</t>
    </r>
    <r>
      <rPr>
        <b/>
        <sz val="8"/>
        <color rgb="FFDADDDF"/>
        <rFont val="Arial"/>
        <family val="2"/>
      </rPr>
      <t xml:space="preserve"> </t>
    </r>
    <r>
      <rPr>
        <sz val="8"/>
        <color rgb="FF000000"/>
        <rFont val="Arial"/>
        <family val="2"/>
      </rPr>
      <t>It is related to the individual who has completed the primary level successfully and includes four academic years. It starts from 5th grade until 8th grade.</t>
    </r>
  </si>
  <si>
    <r>
      <t xml:space="preserve">Secondary education: </t>
    </r>
    <r>
      <rPr>
        <sz val="8"/>
        <color rgb="FF000000"/>
        <rFont val="Arial"/>
        <family val="2"/>
      </rPr>
      <t>It is related to the individual who has completed the intermediate level successfully and includes four academic years. It starts from 9th grade until 12th grade.</t>
    </r>
  </si>
  <si>
    <t>Education Statistics Methodology</t>
  </si>
  <si>
    <t>Classifications of Education (ISCED)</t>
  </si>
  <si>
    <t>Statistical Yearbook - Education 2019</t>
  </si>
  <si>
    <t>Education Price Index</t>
  </si>
  <si>
    <t>Education Statistics 2017-18</t>
  </si>
  <si>
    <t>Total number of schools</t>
  </si>
  <si>
    <t>Total number of students</t>
  </si>
  <si>
    <t>Total number of teachers</t>
  </si>
  <si>
    <t>Literacy centres, adult learning &amp; complete continuous education</t>
  </si>
  <si>
    <t>Number of literacy centres, adult education and complete continuous education facilities</t>
  </si>
  <si>
    <t>Number of students in literacy centres, adult education and complete continuous education</t>
  </si>
  <si>
    <t>Charter education</t>
  </si>
  <si>
    <t>2021-22</t>
  </si>
  <si>
    <r>
      <t xml:space="preserve">Table 4: </t>
    </r>
    <r>
      <rPr>
        <b/>
        <sz val="11"/>
        <rFont val="Arial"/>
        <family val="2"/>
      </rPr>
      <t>Number of schools by region, sector and educational stage, 2021-22</t>
    </r>
  </si>
  <si>
    <t>indicator</t>
  </si>
  <si>
    <t>المؤشر</t>
  </si>
  <si>
    <t>عدد</t>
  </si>
  <si>
    <t>General education</t>
  </si>
  <si>
    <t>التعليم العام</t>
  </si>
  <si>
    <t>مجموع عدد المدارس</t>
  </si>
  <si>
    <t>مجموع عدد المعلمين</t>
  </si>
  <si>
    <t>مجموع عدد الطلاب</t>
  </si>
  <si>
    <t>عدد الطلاب في مراكز محو الأمية وتعليم الكبار والتعليم المستمر الكامل</t>
  </si>
  <si>
    <t>مراكز محو الأمية وتعليم الكبار والتعليم المستمر</t>
  </si>
  <si>
    <t>المنطقة</t>
  </si>
  <si>
    <t>منطقة أبوظبي</t>
  </si>
  <si>
    <t>منطقة العين</t>
  </si>
  <si>
    <t>منطقة الظفرة</t>
  </si>
  <si>
    <t>المجموع</t>
  </si>
  <si>
    <t>المصدر: دائرة التعليم والمعرفة</t>
  </si>
  <si>
    <t>القطاع</t>
  </si>
  <si>
    <t>التعليم الحكومي</t>
  </si>
  <si>
    <t>التعليم الخاص</t>
  </si>
  <si>
    <t>التعليم الشراكة</t>
  </si>
  <si>
    <t>المنطقة والقطاع</t>
  </si>
  <si>
    <t>Educational Stage     المرحلة التعليمية</t>
  </si>
  <si>
    <t>Region , citizenship and gender</t>
  </si>
  <si>
    <t>المنطقة والجنسية والنوع</t>
  </si>
  <si>
    <t>مواطنون</t>
  </si>
  <si>
    <t>ذكر</t>
  </si>
  <si>
    <t>أنثى</t>
  </si>
  <si>
    <t>غير مواطنين</t>
  </si>
  <si>
    <t>النوع</t>
  </si>
  <si>
    <t>انثى</t>
  </si>
  <si>
    <t>Education Statistics, 2021-22</t>
  </si>
  <si>
    <t>Government</t>
  </si>
  <si>
    <t>Private</t>
  </si>
  <si>
    <t>Charter</t>
  </si>
  <si>
    <t xml:space="preserve">Region , Sector and Citizenship </t>
  </si>
  <si>
    <t>المنطقة و القطاع والجنسية</t>
  </si>
  <si>
    <t>إحصاءات التعليم، 2021-22</t>
  </si>
  <si>
    <t>Number of schools by region, sector and educational stage, 2021-22</t>
  </si>
  <si>
    <t>نسبة</t>
  </si>
  <si>
    <t>Percentage</t>
  </si>
  <si>
    <r>
      <rPr>
        <b/>
        <sz val="11"/>
        <color rgb="FF6E91A8"/>
        <rFont val="Arial"/>
        <family val="2"/>
      </rPr>
      <t>جدول 1:</t>
    </r>
    <r>
      <rPr>
        <b/>
        <sz val="11"/>
        <rFont val="Arial"/>
        <family val="2"/>
      </rPr>
      <t xml:space="preserve"> مؤشرات التعليم الرئيسية،  2021-22</t>
    </r>
  </si>
  <si>
    <r>
      <rPr>
        <b/>
        <sz val="11"/>
        <color theme="5"/>
        <rFont val="Arial"/>
        <family val="2"/>
      </rPr>
      <t>Table 1:</t>
    </r>
    <r>
      <rPr>
        <b/>
        <sz val="11"/>
        <rFont val="Arial"/>
        <family val="2"/>
      </rPr>
      <t xml:space="preserve"> Key education indicators, 2021-22</t>
    </r>
  </si>
  <si>
    <r>
      <rPr>
        <b/>
        <sz val="11"/>
        <color theme="5"/>
        <rFont val="Arial"/>
        <family val="2"/>
      </rPr>
      <t>Table 2:</t>
    </r>
    <r>
      <rPr>
        <b/>
        <sz val="11"/>
        <rFont val="Arial"/>
        <family val="2"/>
      </rPr>
      <t xml:space="preserve"> Number of schools by region, 2021-22</t>
    </r>
  </si>
  <si>
    <r>
      <rPr>
        <b/>
        <sz val="11"/>
        <color rgb="FF6E91A8"/>
        <rFont val="Arial"/>
        <family val="2"/>
      </rPr>
      <t xml:space="preserve">جدول 6: </t>
    </r>
    <r>
      <rPr>
        <b/>
        <sz val="11"/>
        <rFont val="Arial"/>
        <family val="2"/>
      </rPr>
      <t>عدد</t>
    </r>
    <r>
      <rPr>
        <b/>
        <sz val="11"/>
        <color rgb="FF6E91A8"/>
        <rFont val="Arial"/>
        <family val="2"/>
      </rPr>
      <t xml:space="preserve"> </t>
    </r>
    <r>
      <rPr>
        <b/>
        <sz val="11"/>
        <rFont val="Arial"/>
        <family val="2"/>
      </rPr>
      <t>الطلاب حسب المنطقة والجنسية والنوع، 2021-22</t>
    </r>
  </si>
  <si>
    <r>
      <rPr>
        <b/>
        <sz val="11"/>
        <color theme="5"/>
        <rFont val="Arial"/>
        <family val="2"/>
      </rPr>
      <t xml:space="preserve">Table 7: </t>
    </r>
    <r>
      <rPr>
        <b/>
        <sz val="11"/>
        <rFont val="Arial"/>
        <family val="2"/>
      </rPr>
      <t>Number of students by region, sector and citizenship, 2021-22</t>
    </r>
  </si>
  <si>
    <r>
      <rPr>
        <b/>
        <sz val="11"/>
        <color rgb="FF6E91A8"/>
        <rFont val="Arial"/>
        <family val="2"/>
      </rPr>
      <t xml:space="preserve">جدول 7: </t>
    </r>
    <r>
      <rPr>
        <b/>
        <sz val="11"/>
        <rFont val="Arial"/>
        <family val="2"/>
      </rPr>
      <t>عدد</t>
    </r>
    <r>
      <rPr>
        <b/>
        <sz val="11"/>
        <color rgb="FF6E91A8"/>
        <rFont val="Arial"/>
        <family val="2"/>
      </rPr>
      <t xml:space="preserve"> </t>
    </r>
    <r>
      <rPr>
        <b/>
        <sz val="11"/>
        <rFont val="Arial"/>
        <family val="2"/>
      </rPr>
      <t>الطلاب حسب المنطقة والقطاع والجنسية، 2021-22</t>
    </r>
  </si>
  <si>
    <r>
      <rPr>
        <b/>
        <sz val="11"/>
        <color rgb="FF6E91A8"/>
        <rFont val="Arial"/>
        <family val="2"/>
      </rPr>
      <t xml:space="preserve">جدول 8: </t>
    </r>
    <r>
      <rPr>
        <b/>
        <sz val="11"/>
        <rFont val="Arial"/>
        <family val="2"/>
      </rPr>
      <t>عدد</t>
    </r>
    <r>
      <rPr>
        <b/>
        <sz val="11"/>
        <color rgb="FF6E91A8"/>
        <rFont val="Arial"/>
        <family val="2"/>
      </rPr>
      <t xml:space="preserve"> </t>
    </r>
    <r>
      <rPr>
        <b/>
        <sz val="11"/>
        <rFont val="Arial"/>
        <family val="2"/>
      </rPr>
      <t>المعلمون في التعليم الحكومي حسب المنطقة والجنسية والنوع، 2021-22</t>
    </r>
  </si>
  <si>
    <r>
      <rPr>
        <b/>
        <sz val="11"/>
        <color theme="5"/>
        <rFont val="Arial"/>
        <family val="2"/>
      </rPr>
      <t>Table 9:</t>
    </r>
    <r>
      <rPr>
        <b/>
        <sz val="11"/>
        <rFont val="Arial"/>
        <family val="2"/>
      </rPr>
      <t xml:space="preserve"> Number of teachers in private education by region, citizenship and gender, 2021-22</t>
    </r>
  </si>
  <si>
    <t>Region,citizenship and gender</t>
  </si>
  <si>
    <t xml:space="preserve">Sector </t>
  </si>
  <si>
    <r>
      <rPr>
        <b/>
        <sz val="11"/>
        <color rgb="FF6E91A8"/>
        <rFont val="Arial"/>
        <family val="2"/>
      </rPr>
      <t xml:space="preserve">جدول 2: </t>
    </r>
    <r>
      <rPr>
        <b/>
        <sz val="11"/>
        <rFont val="Arial"/>
        <family val="2"/>
      </rPr>
      <t>عدد</t>
    </r>
    <r>
      <rPr>
        <b/>
        <sz val="11"/>
        <color rgb="FF6E91A8"/>
        <rFont val="Arial"/>
        <family val="2"/>
      </rPr>
      <t xml:space="preserve"> </t>
    </r>
    <r>
      <rPr>
        <b/>
        <sz val="11"/>
        <rFont val="Arial"/>
        <family val="2"/>
      </rPr>
      <t>المدارس حسب المنطقة، 2021-22</t>
    </r>
  </si>
  <si>
    <r>
      <rPr>
        <b/>
        <sz val="11"/>
        <color theme="5"/>
        <rFont val="Arial"/>
        <family val="2"/>
      </rPr>
      <t xml:space="preserve">Table 3: </t>
    </r>
    <r>
      <rPr>
        <b/>
        <sz val="11"/>
        <rFont val="Arial"/>
        <family val="2"/>
      </rPr>
      <t>Number of schools by sector, 2021-22</t>
    </r>
  </si>
  <si>
    <r>
      <rPr>
        <b/>
        <sz val="11"/>
        <color rgb="FF6E91A8"/>
        <rFont val="Arial"/>
        <family val="2"/>
      </rPr>
      <t xml:space="preserve">جدول 4: </t>
    </r>
    <r>
      <rPr>
        <b/>
        <sz val="11"/>
        <rFont val="Arial"/>
        <family val="2"/>
      </rPr>
      <t>عدد</t>
    </r>
    <r>
      <rPr>
        <b/>
        <sz val="11"/>
        <color rgb="FF6E91A8"/>
        <rFont val="Arial"/>
        <family val="2"/>
      </rPr>
      <t xml:space="preserve"> </t>
    </r>
    <r>
      <rPr>
        <b/>
        <sz val="11"/>
        <rFont val="Arial"/>
        <family val="2"/>
      </rPr>
      <t>المدارس حسب المنطقة والقطاع والمرحلة التعليمية، 2021-22</t>
    </r>
  </si>
  <si>
    <t>مؤشرات التعليم الرئيسية، 2021-22</t>
  </si>
  <si>
    <t>عدد المدارس حسب المنطقة، 2021-22</t>
  </si>
  <si>
    <t>عدد المدارس حسب المنطقة والقطاع والمرحلة التعليمية، 2021-22</t>
  </si>
  <si>
    <t>عدد الطلاب حسب المنطقة والجنسية والنوع،  2021-22</t>
  </si>
  <si>
    <t>عدد الطلاب حسب المنطقة والقطاع والجنسية، 2021-22</t>
  </si>
  <si>
    <t>عدد المعلمون في التعليم الحكومي حسب المنطقة والجنسية والنوع، 2021-22</t>
  </si>
  <si>
    <t>عدد المعلمون في التعليم الخاص حسب المنطقة والجنسية والنوع، 2021-22</t>
  </si>
  <si>
    <t>عدد الطلاب لكل فصل حسب القطاع، 2021-22</t>
  </si>
  <si>
    <t>عدد الطلاب لكل فصل حسب المنطقة، 2021-22</t>
  </si>
  <si>
    <t>عدد الطلاب لكل معلم حسب القطاع، 2021-22</t>
  </si>
  <si>
    <t>عدد الطلاب لكل معلم حسب المنطقة، 2021-22</t>
  </si>
  <si>
    <t>عدد الطلاب أصحاب الهمم حسب المنطقة، 2021-22</t>
  </si>
  <si>
    <t>نسبة الانتقال إلى المرحلة الثانوية حسب النوع، 2021-22</t>
  </si>
  <si>
    <t>عدد مراكز تعليم الكبار حسب المنطقة، 2021-22</t>
  </si>
  <si>
    <t>عدد الطلاب في مراكز تعليم الكبار حسب المنطقة، 2021-22</t>
  </si>
  <si>
    <t>Key education indicators, 2021-22</t>
  </si>
  <si>
    <t>Number of schools by region, 2021-22</t>
  </si>
  <si>
    <t>Number of schools by sector, 2021-22</t>
  </si>
  <si>
    <t>Number of teachers in government education by region, citizenship and gender, 2021-22</t>
  </si>
  <si>
    <t>Number of teachers in private education by region, citizenship and gender, 2021-22</t>
  </si>
  <si>
    <t>Number of students per classroom by sector, 2021-22</t>
  </si>
  <si>
    <t>Number of students per classroom by region, 2021-22</t>
  </si>
  <si>
    <t>Number of student per teachers by sector, 2021-22</t>
  </si>
  <si>
    <t>Number of student per teachers  by region, 2021-22</t>
  </si>
  <si>
    <t>Number of determined students by region, 2021-22</t>
  </si>
  <si>
    <t>Progression to secondary school by gender, 2021-22</t>
  </si>
  <si>
    <t>Number of Adult education centres by region, 2021-22</t>
  </si>
  <si>
    <r>
      <rPr>
        <b/>
        <sz val="11"/>
        <color theme="5"/>
        <rFont val="Arial"/>
        <family val="2"/>
      </rPr>
      <t>Table 5:</t>
    </r>
    <r>
      <rPr>
        <b/>
        <sz val="11"/>
        <rFont val="Arial"/>
        <family val="2"/>
      </rPr>
      <t xml:space="preserve"> Number of classrooms by region and sector, 2021-22</t>
    </r>
  </si>
  <si>
    <t>عدد الفصول حسب المنطقة والقطاع، 2021-22</t>
  </si>
  <si>
    <t>Number of classrooms by region and sector, 2021-22</t>
  </si>
  <si>
    <r>
      <rPr>
        <b/>
        <sz val="11"/>
        <color rgb="FF6E91A8"/>
        <rFont val="Arial"/>
        <family val="2"/>
      </rPr>
      <t xml:space="preserve">جدول 3: </t>
    </r>
    <r>
      <rPr>
        <b/>
        <sz val="11"/>
        <rFont val="Arial"/>
        <family val="2"/>
      </rPr>
      <t>عدد</t>
    </r>
    <r>
      <rPr>
        <b/>
        <sz val="11"/>
        <color rgb="FF6E91A8"/>
        <rFont val="Arial"/>
        <family val="2"/>
      </rPr>
      <t xml:space="preserve"> </t>
    </r>
    <r>
      <rPr>
        <b/>
        <sz val="11"/>
        <rFont val="Arial"/>
        <family val="2"/>
      </rPr>
      <t>المدارس حسب القطاع، 2021-22</t>
    </r>
  </si>
  <si>
    <t xml:space="preserve"> عدد المدارس حسب القطاع، 2021-22</t>
  </si>
  <si>
    <r>
      <rPr>
        <b/>
        <sz val="11"/>
        <color rgb="FF6E91A8"/>
        <rFont val="Arial"/>
        <family val="2"/>
      </rPr>
      <t xml:space="preserve">جدول 5: </t>
    </r>
    <r>
      <rPr>
        <b/>
        <sz val="11"/>
        <rFont val="Arial"/>
        <family val="2"/>
      </rPr>
      <t>عدد</t>
    </r>
    <r>
      <rPr>
        <b/>
        <sz val="11"/>
        <color rgb="FF6E91A8"/>
        <rFont val="Arial"/>
        <family val="2"/>
      </rPr>
      <t xml:space="preserve"> </t>
    </r>
    <r>
      <rPr>
        <b/>
        <sz val="11"/>
        <rFont val="Arial"/>
        <family val="2"/>
      </rPr>
      <t>الفصول حسب المنطقة والقطاع، 2021-22</t>
    </r>
  </si>
  <si>
    <t>عدد مراكز محو الأمية وتعليم الكبار ومرافق التعليم المستمر</t>
  </si>
  <si>
    <r>
      <rPr>
        <b/>
        <sz val="11"/>
        <color theme="5"/>
        <rFont val="Arial"/>
        <family val="2"/>
      </rPr>
      <t>Table 10:</t>
    </r>
    <r>
      <rPr>
        <b/>
        <sz val="11"/>
        <rFont val="Arial"/>
        <family val="2"/>
      </rPr>
      <t xml:space="preserve"> Number of teachers in charter education by region, citizenship and gender, 2021-22</t>
    </r>
  </si>
  <si>
    <r>
      <rPr>
        <b/>
        <sz val="11"/>
        <color rgb="FF6E91A8"/>
        <rFont val="Arial"/>
        <family val="2"/>
      </rPr>
      <t xml:space="preserve">جدول 11: </t>
    </r>
    <r>
      <rPr>
        <b/>
        <sz val="11"/>
        <rFont val="Arial"/>
        <family val="2"/>
      </rPr>
      <t>عدد الطلاب لكل فصل حسب القطاع، 2021-22</t>
    </r>
  </si>
  <si>
    <r>
      <rPr>
        <b/>
        <sz val="11"/>
        <color theme="5"/>
        <rFont val="Arial"/>
        <family val="2"/>
      </rPr>
      <t>Table 11:</t>
    </r>
    <r>
      <rPr>
        <b/>
        <sz val="11"/>
        <rFont val="Arial"/>
        <family val="2"/>
      </rPr>
      <t xml:space="preserve"> Number of students per classroom by sector, 2021-22</t>
    </r>
  </si>
  <si>
    <r>
      <rPr>
        <b/>
        <sz val="11"/>
        <color theme="5"/>
        <rFont val="Arial"/>
        <family val="2"/>
      </rPr>
      <t>Table 12:</t>
    </r>
    <r>
      <rPr>
        <b/>
        <sz val="11"/>
        <rFont val="Arial"/>
        <family val="2"/>
      </rPr>
      <t xml:space="preserve"> Number of students per classroom by region, 2021-22</t>
    </r>
  </si>
  <si>
    <r>
      <rPr>
        <b/>
        <sz val="11"/>
        <color rgb="FF6E91A8"/>
        <rFont val="Arial"/>
        <family val="2"/>
      </rPr>
      <t xml:space="preserve">جدول 12: </t>
    </r>
    <r>
      <rPr>
        <b/>
        <sz val="11"/>
        <rFont val="Arial"/>
        <family val="2"/>
      </rPr>
      <t>عدد الطلاب لكل فصل حسب المنطقة، 2021-22</t>
    </r>
  </si>
  <si>
    <r>
      <rPr>
        <b/>
        <sz val="11"/>
        <color theme="5"/>
        <rFont val="Arial"/>
        <family val="2"/>
      </rPr>
      <t>Table 13:</t>
    </r>
    <r>
      <rPr>
        <b/>
        <sz val="11"/>
        <rFont val="Arial"/>
        <family val="2"/>
      </rPr>
      <t xml:space="preserve"> Number of student per teachers by sector, 2021-22</t>
    </r>
  </si>
  <si>
    <r>
      <rPr>
        <b/>
        <sz val="11"/>
        <color rgb="FF6E91A8"/>
        <rFont val="Arial"/>
        <family val="2"/>
      </rPr>
      <t xml:space="preserve">جدول 13: </t>
    </r>
    <r>
      <rPr>
        <b/>
        <sz val="11"/>
        <rFont val="Arial"/>
        <family val="2"/>
      </rPr>
      <t>عدد الطلاب لكل معلم حسب القطاع،  2021-22</t>
    </r>
  </si>
  <si>
    <r>
      <rPr>
        <b/>
        <sz val="11"/>
        <color theme="5"/>
        <rFont val="Arial"/>
        <family val="2"/>
      </rPr>
      <t>Table 14:</t>
    </r>
    <r>
      <rPr>
        <b/>
        <sz val="11"/>
        <rFont val="Arial"/>
        <family val="2"/>
      </rPr>
      <t xml:space="preserve"> Number of student per teachers  by region, 2021-22</t>
    </r>
  </si>
  <si>
    <r>
      <rPr>
        <b/>
        <sz val="11"/>
        <color rgb="FF6E91A8"/>
        <rFont val="Arial"/>
        <family val="2"/>
      </rPr>
      <t xml:space="preserve">جدول 14: </t>
    </r>
    <r>
      <rPr>
        <b/>
        <sz val="11"/>
        <rFont val="Arial"/>
        <family val="2"/>
      </rPr>
      <t>عدد الطلاب لكل معلم حسب المنطقة، 2021-22</t>
    </r>
  </si>
  <si>
    <r>
      <rPr>
        <b/>
        <sz val="11"/>
        <color theme="5"/>
        <rFont val="Arial"/>
        <family val="2"/>
      </rPr>
      <t>Table 15:</t>
    </r>
    <r>
      <rPr>
        <b/>
        <sz val="11"/>
        <rFont val="Arial"/>
        <family val="2"/>
      </rPr>
      <t xml:space="preserve"> Number of determined students by region, 2021-22</t>
    </r>
  </si>
  <si>
    <r>
      <rPr>
        <b/>
        <sz val="11"/>
        <color rgb="FF6E91A8"/>
        <rFont val="Arial"/>
        <family val="2"/>
      </rPr>
      <t xml:space="preserve">جدول 15: </t>
    </r>
    <r>
      <rPr>
        <b/>
        <sz val="11"/>
        <rFont val="Arial"/>
        <family val="2"/>
      </rPr>
      <t>عدد الطلاب أصحاب الهمم حسب المنطقة، 2021-22</t>
    </r>
  </si>
  <si>
    <r>
      <rPr>
        <b/>
        <sz val="11"/>
        <color theme="5"/>
        <rFont val="Arial"/>
        <family val="2"/>
      </rPr>
      <t xml:space="preserve">Table 16: </t>
    </r>
    <r>
      <rPr>
        <b/>
        <sz val="11"/>
        <rFont val="Arial"/>
        <family val="2"/>
      </rPr>
      <t>Progression to secondary school by gender, 2021-22</t>
    </r>
  </si>
  <si>
    <r>
      <t xml:space="preserve">Table 17: </t>
    </r>
    <r>
      <rPr>
        <b/>
        <sz val="11"/>
        <rFont val="Arial"/>
        <family val="2"/>
      </rPr>
      <t>Number of Adult education centres by region,2021-22</t>
    </r>
  </si>
  <si>
    <r>
      <rPr>
        <b/>
        <sz val="11"/>
        <color rgb="FF6E91A8"/>
        <rFont val="Arial"/>
        <family val="2"/>
      </rPr>
      <t xml:space="preserve">جدول 17: </t>
    </r>
    <r>
      <rPr>
        <b/>
        <sz val="11"/>
        <rFont val="Arial"/>
        <family val="2"/>
      </rPr>
      <t>عدد مراكز تعليم الكبار حسب المنطقة، 2021-22</t>
    </r>
  </si>
  <si>
    <r>
      <rPr>
        <b/>
        <sz val="11"/>
        <color rgb="FF6E91A8"/>
        <rFont val="Arial"/>
        <family val="2"/>
      </rPr>
      <t>Table 18:</t>
    </r>
    <r>
      <rPr>
        <b/>
        <sz val="11"/>
        <rFont val="Arial"/>
        <family val="2"/>
      </rPr>
      <t xml:space="preserve"> Number of students in Adult education centres by region ,2021-22</t>
    </r>
  </si>
  <si>
    <r>
      <rPr>
        <b/>
        <sz val="11"/>
        <color rgb="FF6E91A8"/>
        <rFont val="Arial"/>
        <family val="2"/>
      </rPr>
      <t xml:space="preserve">جدول 18: </t>
    </r>
    <r>
      <rPr>
        <b/>
        <sz val="11"/>
        <rFont val="Arial"/>
        <family val="2"/>
      </rPr>
      <t>عدد الطلاب في مراكز تعليم الكبار حسب المنطقة، 2021-22</t>
    </r>
  </si>
  <si>
    <t>عدد المعلمون في التعليم الشراكة حسب المنطقة والجنسية والنوع، 2021-22</t>
  </si>
  <si>
    <t>Number of teachers in charter education by region, citizenship and gender, 2021-22</t>
  </si>
  <si>
    <t>Table 18</t>
  </si>
  <si>
    <t>Abu Dhabi Emirate</t>
  </si>
  <si>
    <t>إمارة أبوظبي</t>
  </si>
  <si>
    <t>Number of students by region, sector and citizenship, 2021-22</t>
  </si>
  <si>
    <t>Number of students in Adult education centres by region, 2021-22</t>
  </si>
  <si>
    <r>
      <rPr>
        <b/>
        <sz val="11"/>
        <color theme="5"/>
        <rFont val="Arial"/>
        <family val="2"/>
      </rPr>
      <t xml:space="preserve">Table 8: </t>
    </r>
    <r>
      <rPr>
        <b/>
        <sz val="11"/>
        <rFont val="Arial"/>
        <family val="2"/>
      </rPr>
      <t>Number of teachers in government education by region, citizenship and gender, 2021-22</t>
    </r>
  </si>
  <si>
    <r>
      <rPr>
        <b/>
        <sz val="11"/>
        <color rgb="FF6E91A8"/>
        <rFont val="Arial"/>
        <family val="2"/>
      </rPr>
      <t xml:space="preserve">جدول 9: </t>
    </r>
    <r>
      <rPr>
        <b/>
        <sz val="11"/>
        <rFont val="Arial"/>
        <family val="2"/>
      </rPr>
      <t>عدد</t>
    </r>
    <r>
      <rPr>
        <b/>
        <sz val="11"/>
        <color rgb="FF6E91A8"/>
        <rFont val="Arial"/>
        <family val="2"/>
      </rPr>
      <t xml:space="preserve"> </t>
    </r>
    <r>
      <rPr>
        <b/>
        <sz val="11"/>
        <rFont val="Arial"/>
        <family val="2"/>
      </rPr>
      <t>المعلمون في التعليم الخاص حسب المنطقة والجنسية والنوع، 2021-22</t>
    </r>
  </si>
  <si>
    <r>
      <rPr>
        <b/>
        <sz val="11"/>
        <color rgb="FF6E91A8"/>
        <rFont val="Arial"/>
        <family val="2"/>
      </rPr>
      <t xml:space="preserve">جدول 10: </t>
    </r>
    <r>
      <rPr>
        <b/>
        <sz val="11"/>
        <rFont val="Arial"/>
        <family val="2"/>
      </rPr>
      <t>عدد</t>
    </r>
    <r>
      <rPr>
        <b/>
        <sz val="11"/>
        <color rgb="FF6E91A8"/>
        <rFont val="Arial"/>
        <family val="2"/>
      </rPr>
      <t xml:space="preserve"> </t>
    </r>
    <r>
      <rPr>
        <b/>
        <sz val="11"/>
        <rFont val="Arial"/>
        <family val="2"/>
      </rPr>
      <t>المعلمون في التعليم الشراكة حسب المنطقة والجنسية والنوع، 2021-22</t>
    </r>
  </si>
  <si>
    <r>
      <rPr>
        <b/>
        <sz val="11"/>
        <color rgb="FF6E91A8"/>
        <rFont val="Arial"/>
        <family val="2"/>
      </rPr>
      <t xml:space="preserve">جدول 16: </t>
    </r>
    <r>
      <rPr>
        <b/>
        <sz val="11"/>
        <rFont val="Arial"/>
        <family val="2"/>
      </rPr>
      <t>نسبة الانتقال إلى المرحلة الثانوية حسب النوع، 2021-22</t>
    </r>
  </si>
  <si>
    <t>Number of students by region, citizenship and gender, 2021-22</t>
  </si>
  <si>
    <r>
      <rPr>
        <b/>
        <sz val="11"/>
        <color theme="5"/>
        <rFont val="Arial"/>
        <family val="2"/>
      </rPr>
      <t>Table 6:</t>
    </r>
    <r>
      <rPr>
        <b/>
        <sz val="11"/>
        <rFont val="Arial"/>
        <family val="2"/>
      </rPr>
      <t xml:space="preserve"> Number of students by region, citizenship and gender, 2021-22</t>
    </r>
  </si>
  <si>
    <t>رياض الأطفال</t>
  </si>
  <si>
    <t>الحلقة -1</t>
  </si>
  <si>
    <t>الحلقة -2</t>
  </si>
  <si>
    <t>الثانوية</t>
  </si>
  <si>
    <t>متعددة المراحل</t>
  </si>
  <si>
    <t>Multi-stage</t>
  </si>
  <si>
    <t>Secondary</t>
  </si>
  <si>
    <t>Cycle 2</t>
  </si>
  <si>
    <t>Cycle 1</t>
  </si>
  <si>
    <t>Kindergarten</t>
  </si>
  <si>
    <t>غير مبين</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</si>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</sst>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_-* #,##0_-;\-* #,##0_-;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b/>
      <sz val="11"/>
      <color rgb="FFA2AC72"/>
      <name val="Arial"/>
      <family val="2"/>
    </font>
    <font>
      <b/>
      <sz val="8"/>
      <name val="Tahoma"/>
      <family val="2"/>
    </font>
    <font>
      <sz val="8"/>
      <color theme="1"/>
      <name val="Tahoma"/>
      <family val="2"/>
    </font>
    <font>
      <sz val="8"/>
      <color theme="1" tint="-0.499984740745262"/>
      <name val="Arial"/>
      <family val="2"/>
    </font>
    <font>
      <sz val="8"/>
      <color theme="1"/>
      <name val="Calibri"/>
      <family val="2"/>
      <scheme val="minor"/>
    </font>
    <font>
      <b/>
      <sz val="11"/>
      <color rgb="FF6E91A8"/>
      <name val="Arial"/>
      <family val="2"/>
    </font>
    <font>
      <b/>
      <sz val="11"/>
      <color theme="5"/>
      <name val="Arial"/>
      <family val="2"/>
    </font>
    <font>
      <sz val="8"/>
      <color rgb="FF000000"/>
      <name val="Arial"/>
      <family val="2"/>
    </font>
    <font>
      <b/>
      <sz val="8"/>
      <color rgb="FFDADDDF"/>
      <name val="Arial"/>
      <family val="2"/>
    </font>
    <font>
      <b/>
      <sz val="9"/>
      <color theme="1"/>
      <name val="Arial"/>
      <family val="2"/>
    </font>
    <font>
      <b/>
      <sz val="9"/>
      <name val="Arial"/>
      <family val="2"/>
    </font>
    <font>
      <sz val="9"/>
      <color theme="1"/>
      <name val="Arial"/>
      <family val="2"/>
    </font>
    <font>
      <sz val="9"/>
      <name val="Arial"/>
      <family val="2"/>
    </font>
    <font>
      <b/>
      <sz val="12"/>
      <color rgb="FFFF0000"/>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rgb="FF6E91A8"/>
        <bgColor indexed="64"/>
      </patternFill>
    </fill>
    <fill>
      <patternFill patternType="solid">
        <fgColor theme="5"/>
        <bgColor indexed="64"/>
      </patternFill>
    </fill>
    <fill>
      <patternFill patternType="solid">
        <fgColor theme="2"/>
        <bgColor indexed="64"/>
      </patternFill>
    </fill>
    <fill>
      <patternFill patternType="solid">
        <fgColor theme="9" tint="0.79998168889431442"/>
        <bgColor indexed="64"/>
      </patternFill>
    </fill>
    <fill>
      <patternFill patternType="solid">
        <fgColor rgb="FFD9D9D9"/>
        <bgColor indexed="64"/>
      </patternFill>
    </fill>
    <fill>
      <patternFill patternType="solid">
        <fgColor rgb="FFDADDDF"/>
        <bgColor indexed="64"/>
      </patternFill>
    </fill>
    <fill>
      <patternFill patternType="solid">
        <fgColor rgb="FFE1E1E1"/>
        <bgColor indexed="64"/>
      </patternFill>
    </fill>
  </fills>
  <borders count="5">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style="thin">
        <color theme="0"/>
      </left>
      <right style="thin">
        <color theme="0"/>
      </right>
      <top/>
      <bottom/>
      <diagonal/>
    </border>
  </borders>
  <cellStyleXfs count="11">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200">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13" fillId="0" borderId="0" xfId="3" applyFont="1"/>
    <xf numFmtId="0" fontId="6" fillId="2" borderId="0" xfId="0" applyFont="1" applyFill="1" applyAlignment="1">
      <alignment horizontal="left"/>
    </xf>
    <xf numFmtId="0" fontId="13" fillId="0" borderId="0" xfId="3" applyFont="1" applyAlignment="1">
      <alignment horizontal="left"/>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4" fillId="0" borderId="0" xfId="0" applyFont="1" applyAlignment="1">
      <alignment wrapText="1"/>
    </xf>
    <xf numFmtId="0" fontId="13" fillId="0" borderId="0" xfId="3" applyFont="1" applyFill="1" applyBorder="1" applyAlignment="1">
      <alignment horizontal="left"/>
    </xf>
    <xf numFmtId="165" fontId="19" fillId="0" borderId="0" xfId="1" applyNumberFormat="1" applyFont="1" applyFill="1" applyBorder="1" applyAlignment="1">
      <alignment horizontal="center" vertical="center"/>
    </xf>
    <xf numFmtId="0" fontId="8" fillId="0" borderId="0" xfId="0" applyFont="1" applyAlignment="1">
      <alignment horizontal="left"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3" fillId="0" borderId="0" xfId="3" applyFont="1" applyFill="1"/>
    <xf numFmtId="0" fontId="20" fillId="0" borderId="0" xfId="0" applyFont="1"/>
    <xf numFmtId="0" fontId="4" fillId="0" borderId="0" xfId="0" applyFont="1" applyAlignment="1">
      <alignment horizontal="left" wrapText="1"/>
    </xf>
    <xf numFmtId="49" fontId="16" fillId="0" borderId="0" xfId="2" applyFont="1" applyAlignment="1">
      <alignment vertical="center" readingOrder="1"/>
    </xf>
    <xf numFmtId="0" fontId="4" fillId="0" borderId="0" xfId="0" applyFont="1" applyFill="1"/>
    <xf numFmtId="0" fontId="10" fillId="5" borderId="0" xfId="0" applyFont="1" applyFill="1" applyAlignment="1">
      <alignment vertical="center"/>
    </xf>
    <xf numFmtId="0" fontId="12" fillId="5" borderId="0" xfId="0" applyFont="1" applyFill="1" applyAlignment="1">
      <alignment horizontal="left" vertical="center" indent="1"/>
    </xf>
    <xf numFmtId="166" fontId="10" fillId="5" borderId="0" xfId="1" applyNumberFormat="1" applyFont="1" applyFill="1" applyBorder="1" applyAlignment="1">
      <alignment horizontal="left" vertical="center" readingOrder="1"/>
    </xf>
    <xf numFmtId="166" fontId="10" fillId="5" borderId="0" xfId="1" applyNumberFormat="1" applyFont="1" applyFill="1" applyBorder="1" applyAlignment="1">
      <alignment horizontal="right" vertical="center" readingOrder="1"/>
    </xf>
    <xf numFmtId="0" fontId="4" fillId="5" borderId="0" xfId="0" applyFont="1" applyFill="1" applyBorder="1"/>
    <xf numFmtId="166" fontId="10" fillId="6" borderId="0" xfId="1" applyNumberFormat="1" applyFont="1" applyFill="1" applyBorder="1" applyAlignment="1">
      <alignment horizontal="left" vertical="center" readingOrder="1"/>
    </xf>
    <xf numFmtId="166" fontId="10" fillId="6" borderId="0" xfId="1" applyNumberFormat="1" applyFont="1" applyFill="1" applyBorder="1" applyAlignment="1">
      <alignment horizontal="right" vertical="center" readingOrder="1"/>
    </xf>
    <xf numFmtId="0" fontId="17" fillId="6" borderId="0" xfId="0" applyFont="1" applyFill="1" applyAlignment="1">
      <alignment vertical="center"/>
    </xf>
    <xf numFmtId="0" fontId="8" fillId="6" borderId="0" xfId="0" applyFont="1" applyFill="1" applyAlignment="1">
      <alignment vertical="center"/>
    </xf>
    <xf numFmtId="49" fontId="17" fillId="6" borderId="0" xfId="0" applyNumberFormat="1" applyFont="1" applyFill="1" applyAlignment="1">
      <alignment vertical="center"/>
    </xf>
    <xf numFmtId="0" fontId="18" fillId="6" borderId="0" xfId="0" applyFont="1" applyFill="1" applyAlignment="1">
      <alignment horizontal="left"/>
    </xf>
    <xf numFmtId="0" fontId="12" fillId="6" borderId="0" xfId="0" applyFont="1" applyFill="1" applyAlignment="1">
      <alignment horizontal="left" vertical="center" indent="1"/>
    </xf>
    <xf numFmtId="49" fontId="22" fillId="0" borderId="0" xfId="2" applyFont="1" applyAlignment="1">
      <alignment vertical="center" readingOrder="1"/>
    </xf>
    <xf numFmtId="0" fontId="11" fillId="2" borderId="0" xfId="0" applyFont="1" applyFill="1" applyAlignment="1">
      <alignment horizontal="right"/>
    </xf>
    <xf numFmtId="0" fontId="4" fillId="0" borderId="0" xfId="0" applyFont="1" applyAlignment="1">
      <alignment horizontal="right" readingOrder="2"/>
    </xf>
    <xf numFmtId="0" fontId="12" fillId="5" borderId="0" xfId="0" applyFont="1" applyFill="1" applyAlignment="1">
      <alignment horizontal="right" vertical="center" indent="1"/>
    </xf>
    <xf numFmtId="0" fontId="9" fillId="2" borderId="0" xfId="0" applyFont="1" applyFill="1" applyAlignment="1">
      <alignment vertical="center" readingOrder="2"/>
    </xf>
    <xf numFmtId="168" fontId="4" fillId="0" borderId="0" xfId="0" applyNumberFormat="1" applyFont="1"/>
    <xf numFmtId="49" fontId="7" fillId="0" borderId="0" xfId="2" applyFont="1" applyAlignment="1">
      <alignment vertical="center" wrapText="1" readingOrder="1"/>
    </xf>
    <xf numFmtId="49" fontId="7" fillId="0" borderId="0" xfId="2" applyFont="1" applyAlignment="1">
      <alignment horizontal="right" vertical="center" wrapText="1" readingOrder="1"/>
    </xf>
    <xf numFmtId="49" fontId="10" fillId="5" borderId="4" xfId="1" applyNumberFormat="1" applyFont="1" applyFill="1" applyBorder="1" applyAlignment="1">
      <alignment horizontal="right" vertical="center" wrapText="1"/>
    </xf>
    <xf numFmtId="0" fontId="6" fillId="2" borderId="0" xfId="0" applyFont="1" applyFill="1" applyAlignment="1">
      <alignment horizontal="left" indent="7"/>
    </xf>
    <xf numFmtId="170" fontId="4" fillId="0" borderId="0" xfId="1" applyNumberFormat="1" applyFont="1"/>
    <xf numFmtId="49" fontId="10" fillId="5" borderId="2" xfId="1" applyNumberFormat="1" applyFont="1" applyFill="1" applyBorder="1" applyAlignment="1">
      <alignment horizontal="right" vertical="center" wrapText="1"/>
    </xf>
    <xf numFmtId="49" fontId="10" fillId="5" borderId="0" xfId="1" applyNumberFormat="1" applyFont="1" applyFill="1" applyBorder="1" applyAlignment="1">
      <alignment horizontal="right" vertical="center" wrapText="1"/>
    </xf>
    <xf numFmtId="0" fontId="25" fillId="7" borderId="0" xfId="0" applyFont="1" applyFill="1" applyAlignment="1">
      <alignment horizontal="left"/>
    </xf>
    <xf numFmtId="168" fontId="25" fillId="7" borderId="0" xfId="1" applyNumberFormat="1" applyFont="1" applyFill="1" applyBorder="1" applyAlignment="1">
      <alignment horizontal="left" vertical="center" indent="1"/>
    </xf>
    <xf numFmtId="166" fontId="26" fillId="7" borderId="0" xfId="1" applyNumberFormat="1" applyFont="1" applyFill="1" applyBorder="1" applyAlignment="1">
      <alignment vertical="center" readingOrder="2"/>
    </xf>
    <xf numFmtId="0" fontId="27" fillId="2" borderId="0" xfId="0" applyFont="1" applyFill="1" applyAlignment="1">
      <alignment horizontal="left" indent="1"/>
    </xf>
    <xf numFmtId="165" fontId="28" fillId="2" borderId="0" xfId="1" applyNumberFormat="1" applyFont="1" applyFill="1" applyBorder="1" applyAlignment="1">
      <alignment horizontal="right" vertical="center" indent="1" readingOrder="2"/>
    </xf>
    <xf numFmtId="0" fontId="27" fillId="7" borderId="0" xfId="0" applyFont="1" applyFill="1" applyAlignment="1">
      <alignment horizontal="left" indent="1"/>
    </xf>
    <xf numFmtId="168" fontId="27" fillId="7" borderId="0" xfId="1" applyNumberFormat="1" applyFont="1" applyFill="1" applyBorder="1" applyAlignment="1">
      <alignment horizontal="left" vertical="center" indent="1"/>
    </xf>
    <xf numFmtId="166" fontId="28" fillId="7" borderId="0" xfId="1" applyNumberFormat="1" applyFont="1" applyFill="1" applyBorder="1" applyAlignment="1">
      <alignment horizontal="right" vertical="center" indent="1" readingOrder="2"/>
    </xf>
    <xf numFmtId="168" fontId="28" fillId="2" borderId="0" xfId="1" applyNumberFormat="1" applyFont="1" applyFill="1" applyBorder="1" applyAlignment="1">
      <alignment horizontal="left" vertical="center" indent="1"/>
    </xf>
    <xf numFmtId="168" fontId="28" fillId="7" borderId="0" xfId="1" applyNumberFormat="1" applyFont="1" applyFill="1" applyBorder="1" applyAlignment="1">
      <alignment horizontal="left" vertical="center" indent="1"/>
    </xf>
    <xf numFmtId="165" fontId="26" fillId="7" borderId="0" xfId="1" applyNumberFormat="1" applyFont="1" applyFill="1" applyBorder="1" applyAlignment="1">
      <alignment horizontal="right" vertical="center" readingOrder="2"/>
    </xf>
    <xf numFmtId="168" fontId="27" fillId="2" borderId="0" xfId="1" applyNumberFormat="1" applyFont="1" applyFill="1" applyBorder="1" applyAlignment="1">
      <alignment horizontal="left" vertical="center" indent="1"/>
    </xf>
    <xf numFmtId="170" fontId="28" fillId="7" borderId="0" xfId="1" applyNumberFormat="1" applyFont="1" applyFill="1" applyBorder="1" applyAlignment="1">
      <alignment horizontal="left" vertical="center" indent="1"/>
    </xf>
    <xf numFmtId="0" fontId="25" fillId="2" borderId="0" xfId="0" applyFont="1" applyFill="1" applyAlignment="1">
      <alignment horizontal="left"/>
    </xf>
    <xf numFmtId="168" fontId="25" fillId="2" borderId="0" xfId="1" applyNumberFormat="1" applyFont="1" applyFill="1" applyBorder="1" applyAlignment="1">
      <alignment horizontal="left" vertical="center" indent="1"/>
    </xf>
    <xf numFmtId="166" fontId="26" fillId="2" borderId="0" xfId="1" applyNumberFormat="1" applyFont="1" applyFill="1" applyBorder="1" applyAlignment="1">
      <alignment horizontal="right" vertical="center" readingOrder="2"/>
    </xf>
    <xf numFmtId="0" fontId="27" fillId="3" borderId="0" xfId="0" applyFont="1" applyFill="1" applyAlignment="1">
      <alignment horizontal="left" indent="1"/>
    </xf>
    <xf numFmtId="168" fontId="28" fillId="3" borderId="0" xfId="1" applyNumberFormat="1" applyFont="1" applyFill="1" applyBorder="1" applyAlignment="1">
      <alignment horizontal="left" vertical="center" indent="1"/>
    </xf>
    <xf numFmtId="165" fontId="28" fillId="3" borderId="0" xfId="1" applyNumberFormat="1" applyFont="1" applyFill="1" applyBorder="1" applyAlignment="1">
      <alignment horizontal="right" vertical="center" indent="1" readingOrder="2"/>
    </xf>
    <xf numFmtId="166" fontId="28" fillId="2" borderId="0" xfId="1" applyNumberFormat="1" applyFont="1" applyFill="1" applyBorder="1" applyAlignment="1">
      <alignment horizontal="right" vertical="center" indent="1" readingOrder="2"/>
    </xf>
    <xf numFmtId="166" fontId="26" fillId="2" borderId="0" xfId="1" applyNumberFormat="1" applyFont="1" applyFill="1" applyBorder="1" applyAlignment="1">
      <alignment horizontal="left" vertical="center" readingOrder="1"/>
    </xf>
    <xf numFmtId="166" fontId="28" fillId="3" borderId="0" xfId="1" applyNumberFormat="1" applyFont="1" applyFill="1" applyBorder="1" applyAlignment="1">
      <alignment horizontal="right" vertical="center" indent="1" readingOrder="2"/>
    </xf>
    <xf numFmtId="168" fontId="27" fillId="3" borderId="0" xfId="1" applyNumberFormat="1" applyFont="1" applyFill="1" applyBorder="1" applyAlignment="1">
      <alignment horizontal="left" vertical="center" indent="1"/>
    </xf>
    <xf numFmtId="166" fontId="26" fillId="3" borderId="0" xfId="1" applyNumberFormat="1" applyFont="1" applyFill="1" applyBorder="1" applyAlignment="1">
      <alignment horizontal="left" vertical="center" readingOrder="1"/>
    </xf>
    <xf numFmtId="0" fontId="25" fillId="9" borderId="0" xfId="0" applyFont="1" applyFill="1"/>
    <xf numFmtId="165" fontId="26" fillId="3" borderId="0" xfId="1" applyNumberFormat="1" applyFont="1" applyFill="1" applyBorder="1" applyAlignment="1">
      <alignment horizontal="right" vertical="center" readingOrder="2"/>
    </xf>
    <xf numFmtId="166" fontId="26" fillId="2" borderId="0" xfId="1" applyNumberFormat="1" applyFont="1" applyFill="1" applyBorder="1" applyAlignment="1">
      <alignment horizontal="left" vertical="center" indent="2" readingOrder="1"/>
    </xf>
    <xf numFmtId="0" fontId="25" fillId="2" borderId="0" xfId="0" applyFont="1" applyFill="1"/>
    <xf numFmtId="0" fontId="25" fillId="2" borderId="0" xfId="0" applyFont="1" applyFill="1" applyAlignment="1">
      <alignment horizontal="right" indent="2"/>
    </xf>
    <xf numFmtId="166" fontId="28" fillId="3" borderId="0" xfId="1" applyNumberFormat="1" applyFont="1" applyFill="1" applyBorder="1" applyAlignment="1">
      <alignment horizontal="left" vertical="center" indent="3" readingOrder="1"/>
    </xf>
    <xf numFmtId="0" fontId="27" fillId="3" borderId="0" xfId="0" applyFont="1" applyFill="1"/>
    <xf numFmtId="166" fontId="28" fillId="3" borderId="0" xfId="1" applyNumberFormat="1" applyFont="1" applyFill="1" applyBorder="1" applyAlignment="1">
      <alignment horizontal="right" vertical="center" indent="2" readingOrder="2"/>
    </xf>
    <xf numFmtId="166" fontId="28" fillId="2" borderId="0" xfId="1" applyNumberFormat="1" applyFont="1" applyFill="1" applyBorder="1" applyAlignment="1">
      <alignment horizontal="left" vertical="center" indent="3" readingOrder="1"/>
    </xf>
    <xf numFmtId="0" fontId="27" fillId="2" borderId="0" xfId="0" applyFont="1" applyFill="1"/>
    <xf numFmtId="166" fontId="28" fillId="2" borderId="0" xfId="1" applyNumberFormat="1" applyFont="1" applyFill="1" applyBorder="1" applyAlignment="1">
      <alignment horizontal="right" vertical="center" indent="2" readingOrder="2"/>
    </xf>
    <xf numFmtId="0" fontId="27" fillId="9" borderId="0" xfId="0" applyFont="1" applyFill="1"/>
    <xf numFmtId="165" fontId="26" fillId="3" borderId="0" xfId="1" applyNumberFormat="1" applyFont="1" applyFill="1" applyBorder="1" applyAlignment="1">
      <alignment vertical="center" readingOrder="2"/>
    </xf>
    <xf numFmtId="166" fontId="26" fillId="2" borderId="0" xfId="1" applyNumberFormat="1" applyFont="1" applyFill="1" applyBorder="1" applyAlignment="1">
      <alignment horizontal="left" vertical="center" indent="1" readingOrder="1"/>
    </xf>
    <xf numFmtId="166" fontId="28" fillId="3" borderId="0" xfId="1" applyNumberFormat="1" applyFont="1" applyFill="1" applyBorder="1" applyAlignment="1">
      <alignment horizontal="left" vertical="center" indent="2" readingOrder="1"/>
    </xf>
    <xf numFmtId="166" fontId="28" fillId="2" borderId="0" xfId="1" applyNumberFormat="1" applyFont="1" applyFill="1" applyBorder="1" applyAlignment="1">
      <alignment horizontal="left" vertical="center" indent="2" readingOrder="1"/>
    </xf>
    <xf numFmtId="166" fontId="26" fillId="0" borderId="0" xfId="1" applyNumberFormat="1" applyFont="1" applyFill="1" applyBorder="1" applyAlignment="1">
      <alignment horizontal="left" vertical="center" readingOrder="1"/>
    </xf>
    <xf numFmtId="166" fontId="26" fillId="0" borderId="0" xfId="1" applyNumberFormat="1" applyFont="1" applyFill="1" applyBorder="1" applyAlignment="1">
      <alignment horizontal="right" vertical="center" indent="1" readingOrder="2"/>
    </xf>
    <xf numFmtId="166" fontId="26" fillId="4" borderId="0" xfId="1" applyNumberFormat="1" applyFont="1" applyFill="1" applyBorder="1" applyAlignment="1">
      <alignment horizontal="left" vertical="center" indent="1" readingOrder="1"/>
    </xf>
    <xf numFmtId="166" fontId="26" fillId="4" borderId="0" xfId="1" applyNumberFormat="1" applyFont="1" applyFill="1" applyBorder="1" applyAlignment="1">
      <alignment horizontal="right" vertical="center" indent="2" readingOrder="1"/>
    </xf>
    <xf numFmtId="166" fontId="28" fillId="4" borderId="0" xfId="1" applyNumberFormat="1" applyFont="1" applyFill="1" applyBorder="1" applyAlignment="1">
      <alignment horizontal="left" vertical="center" indent="4" readingOrder="1"/>
    </xf>
    <xf numFmtId="166" fontId="28" fillId="0" borderId="0" xfId="1" applyNumberFormat="1" applyFont="1" applyFill="1" applyBorder="1" applyAlignment="1">
      <alignment horizontal="left" vertical="center" indent="4" readingOrder="1"/>
    </xf>
    <xf numFmtId="166" fontId="28" fillId="0" borderId="0" xfId="1" applyNumberFormat="1" applyFont="1" applyFill="1" applyBorder="1" applyAlignment="1">
      <alignment horizontal="right" vertical="center" indent="4" readingOrder="1"/>
    </xf>
    <xf numFmtId="166" fontId="26" fillId="4" borderId="0" xfId="1" applyNumberFormat="1" applyFont="1" applyFill="1" applyBorder="1" applyAlignment="1">
      <alignment horizontal="left" vertical="center" indent="2" readingOrder="1"/>
    </xf>
    <xf numFmtId="166" fontId="26" fillId="2" borderId="0" xfId="1" applyNumberFormat="1" applyFont="1" applyFill="1" applyBorder="1" applyAlignment="1">
      <alignment horizontal="right" vertical="center" indent="2" readingOrder="1"/>
    </xf>
    <xf numFmtId="166" fontId="26" fillId="0" borderId="0" xfId="1" applyNumberFormat="1" applyFont="1" applyFill="1" applyBorder="1" applyAlignment="1">
      <alignment horizontal="left" vertical="center" indent="2" readingOrder="1"/>
    </xf>
    <xf numFmtId="168" fontId="26" fillId="8" borderId="0" xfId="1" applyNumberFormat="1" applyFont="1" applyFill="1" applyBorder="1" applyAlignment="1">
      <alignment vertical="center"/>
    </xf>
    <xf numFmtId="0" fontId="25" fillId="8" borderId="0" xfId="0" applyFont="1" applyFill="1" applyAlignment="1">
      <alignment horizontal="right" readingOrder="2"/>
    </xf>
    <xf numFmtId="168" fontId="26" fillId="2" borderId="0" xfId="1" applyNumberFormat="1" applyFont="1" applyFill="1" applyBorder="1" applyAlignment="1">
      <alignment horizontal="left" vertical="center" indent="1"/>
    </xf>
    <xf numFmtId="168" fontId="26" fillId="2" borderId="0" xfId="1" applyNumberFormat="1" applyFont="1" applyFill="1" applyBorder="1" applyAlignment="1">
      <alignment horizontal="right" vertical="center" indent="1" readingOrder="2"/>
    </xf>
    <xf numFmtId="168" fontId="26" fillId="8" borderId="0" xfId="1" applyNumberFormat="1" applyFont="1" applyFill="1" applyBorder="1" applyAlignment="1">
      <alignment horizontal="left" vertical="center" indent="2"/>
    </xf>
    <xf numFmtId="0" fontId="25" fillId="8" borderId="0" xfId="0" applyFont="1" applyFill="1" applyAlignment="1">
      <alignment horizontal="right" indent="2" readingOrder="2"/>
    </xf>
    <xf numFmtId="168" fontId="28" fillId="2" borderId="0" xfId="1" applyNumberFormat="1" applyFont="1" applyFill="1" applyBorder="1" applyAlignment="1">
      <alignment horizontal="left" vertical="center" indent="3"/>
    </xf>
    <xf numFmtId="168" fontId="28" fillId="2" borderId="0" xfId="1" applyNumberFormat="1" applyFont="1" applyFill="1" applyBorder="1" applyAlignment="1">
      <alignment horizontal="right" vertical="center" indent="3" readingOrder="2"/>
    </xf>
    <xf numFmtId="168" fontId="28" fillId="8" borderId="0" xfId="1" applyNumberFormat="1" applyFont="1" applyFill="1" applyBorder="1" applyAlignment="1">
      <alignment horizontal="left" vertical="center" indent="3"/>
    </xf>
    <xf numFmtId="0" fontId="27" fillId="8" borderId="0" xfId="0" applyFont="1" applyFill="1" applyAlignment="1">
      <alignment horizontal="right" indent="3" readingOrder="2"/>
    </xf>
    <xf numFmtId="168" fontId="26" fillId="2" borderId="0" xfId="1" applyNumberFormat="1" applyFont="1" applyFill="1" applyBorder="1" applyAlignment="1">
      <alignment horizontal="left" vertical="center" indent="2"/>
    </xf>
    <xf numFmtId="0" fontId="25" fillId="2" borderId="0" xfId="0" applyFont="1" applyFill="1" applyAlignment="1">
      <alignment horizontal="right" indent="2" readingOrder="2"/>
    </xf>
    <xf numFmtId="168" fontId="28" fillId="8" borderId="0" xfId="1" applyNumberFormat="1" applyFont="1" applyFill="1" applyBorder="1" applyAlignment="1">
      <alignment horizontal="right" vertical="center" indent="3" readingOrder="2"/>
    </xf>
    <xf numFmtId="0" fontId="27" fillId="2" borderId="0" xfId="0" applyFont="1" applyFill="1" applyAlignment="1">
      <alignment horizontal="right" indent="3" readingOrder="2"/>
    </xf>
    <xf numFmtId="166" fontId="26" fillId="0" borderId="0" xfId="1" applyNumberFormat="1" applyFont="1" applyFill="1" applyBorder="1" applyAlignment="1">
      <alignment horizontal="right" vertical="center" readingOrder="2"/>
    </xf>
    <xf numFmtId="166" fontId="26" fillId="4" borderId="0" xfId="1" applyNumberFormat="1" applyFont="1" applyFill="1" applyBorder="1" applyAlignment="1">
      <alignment horizontal="right" vertical="center" indent="1" readingOrder="1"/>
    </xf>
    <xf numFmtId="166" fontId="28" fillId="4" borderId="0" xfId="1" applyNumberFormat="1" applyFont="1" applyFill="1" applyBorder="1" applyAlignment="1">
      <alignment horizontal="left" vertical="center" indent="3" readingOrder="1"/>
    </xf>
    <xf numFmtId="166" fontId="28" fillId="4" borderId="0" xfId="1" applyNumberFormat="1" applyFont="1" applyFill="1" applyBorder="1" applyAlignment="1">
      <alignment horizontal="right" vertical="center" indent="3" readingOrder="1"/>
    </xf>
    <xf numFmtId="166" fontId="28" fillId="0" borderId="0" xfId="1" applyNumberFormat="1" applyFont="1" applyFill="1" applyBorder="1" applyAlignment="1">
      <alignment horizontal="left" vertical="center" indent="3" readingOrder="1"/>
    </xf>
    <xf numFmtId="166" fontId="28" fillId="0" borderId="0" xfId="1" applyNumberFormat="1" applyFont="1" applyFill="1" applyBorder="1" applyAlignment="1">
      <alignment horizontal="right" vertical="center" indent="3" readingOrder="1"/>
    </xf>
    <xf numFmtId="166" fontId="26" fillId="2" borderId="0" xfId="1" applyNumberFormat="1" applyFont="1" applyFill="1" applyBorder="1" applyAlignment="1">
      <alignment horizontal="right" vertical="center" indent="1" readingOrder="1"/>
    </xf>
    <xf numFmtId="166" fontId="26" fillId="0" borderId="0" xfId="1" applyNumberFormat="1" applyFont="1" applyFill="1" applyBorder="1" applyAlignment="1">
      <alignment horizontal="right" vertical="center" indent="2" readingOrder="1"/>
    </xf>
    <xf numFmtId="166" fontId="26" fillId="10" borderId="0" xfId="1" applyNumberFormat="1" applyFont="1" applyFill="1" applyBorder="1" applyAlignment="1">
      <alignment horizontal="left" vertical="center" indent="1" readingOrder="1"/>
    </xf>
    <xf numFmtId="166" fontId="26" fillId="10" borderId="0" xfId="1" applyNumberFormat="1" applyFont="1" applyFill="1" applyBorder="1" applyAlignment="1">
      <alignment horizontal="right" vertical="center" indent="1" readingOrder="1"/>
    </xf>
    <xf numFmtId="166" fontId="28" fillId="10" borderId="0" xfId="1" applyNumberFormat="1" applyFont="1" applyFill="1" applyBorder="1" applyAlignment="1">
      <alignment horizontal="right" vertical="center" indent="3" readingOrder="1"/>
    </xf>
    <xf numFmtId="166" fontId="26" fillId="0" borderId="0" xfId="1" applyNumberFormat="1" applyFont="1" applyFill="1" applyBorder="1" applyAlignment="1">
      <alignment horizontal="left" vertical="center" indent="1" readingOrder="1"/>
    </xf>
    <xf numFmtId="166" fontId="28" fillId="8" borderId="0" xfId="1" applyNumberFormat="1" applyFont="1" applyFill="1" applyBorder="1" applyAlignment="1">
      <alignment horizontal="right" vertical="center" indent="1" readingOrder="1"/>
    </xf>
    <xf numFmtId="166" fontId="28" fillId="0" borderId="0" xfId="1" applyNumberFormat="1" applyFont="1" applyFill="1" applyBorder="1" applyAlignment="1">
      <alignment horizontal="right" vertical="center" indent="1" readingOrder="1"/>
    </xf>
    <xf numFmtId="0" fontId="27" fillId="3" borderId="0" xfId="0" applyFont="1" applyFill="1" applyAlignment="1">
      <alignment horizontal="left" indent="2"/>
    </xf>
    <xf numFmtId="0" fontId="27" fillId="2" borderId="0" xfId="0" applyFont="1" applyFill="1" applyAlignment="1">
      <alignment horizontal="left" indent="2"/>
    </xf>
    <xf numFmtId="166" fontId="26" fillId="4" borderId="0" xfId="1" applyNumberFormat="1" applyFont="1" applyFill="1" applyBorder="1" applyAlignment="1">
      <alignment horizontal="left" vertical="center" readingOrder="1"/>
    </xf>
    <xf numFmtId="166" fontId="26" fillId="4" borderId="0" xfId="1" applyNumberFormat="1" applyFont="1" applyFill="1" applyBorder="1" applyAlignment="1">
      <alignment horizontal="right" vertical="center"/>
    </xf>
    <xf numFmtId="0" fontId="27" fillId="0" borderId="0" xfId="0" applyFont="1" applyFill="1" applyAlignment="1">
      <alignment horizontal="left" indent="2"/>
    </xf>
    <xf numFmtId="165" fontId="28" fillId="0" borderId="0" xfId="1" applyNumberFormat="1" applyFont="1" applyFill="1" applyBorder="1" applyAlignment="1">
      <alignment horizontal="right" vertical="center" indent="2"/>
    </xf>
    <xf numFmtId="0" fontId="27" fillId="4" borderId="0" xfId="0" applyFont="1" applyFill="1" applyAlignment="1">
      <alignment horizontal="left" indent="2"/>
    </xf>
    <xf numFmtId="165" fontId="28" fillId="3" borderId="0" xfId="1" applyNumberFormat="1" applyFont="1" applyFill="1" applyBorder="1" applyAlignment="1">
      <alignment horizontal="right" vertical="center" indent="2"/>
    </xf>
    <xf numFmtId="0" fontId="27" fillId="4" borderId="0" xfId="0" applyFont="1" applyFill="1" applyAlignment="1">
      <alignment horizontal="left" indent="1"/>
    </xf>
    <xf numFmtId="0" fontId="29" fillId="0" borderId="0" xfId="0" applyFont="1" applyAlignment="1">
      <alignment horizontal="center" vertical="center"/>
    </xf>
    <xf numFmtId="3" fontId="26" fillId="10" borderId="0" xfId="1" applyNumberFormat="1" applyFont="1" applyFill="1" applyBorder="1" applyAlignment="1">
      <alignment horizontal="right" vertical="center" indent="1" readingOrder="1"/>
    </xf>
    <xf numFmtId="3" fontId="26" fillId="0" borderId="0" xfId="1" applyNumberFormat="1" applyFont="1" applyFill="1" applyBorder="1" applyAlignment="1">
      <alignment horizontal="right" vertical="center" indent="1" readingOrder="1"/>
    </xf>
    <xf numFmtId="3" fontId="26" fillId="4" borderId="0" xfId="1" applyNumberFormat="1" applyFont="1" applyFill="1" applyBorder="1" applyAlignment="1">
      <alignment horizontal="right" vertical="center" indent="1" readingOrder="1"/>
    </xf>
    <xf numFmtId="3" fontId="28" fillId="4" borderId="0" xfId="1" applyNumberFormat="1" applyFont="1" applyFill="1" applyBorder="1" applyAlignment="1">
      <alignment horizontal="right" vertical="center" indent="1" readingOrder="1"/>
    </xf>
    <xf numFmtId="3" fontId="28" fillId="0" borderId="0" xfId="1" applyNumberFormat="1" applyFont="1" applyFill="1" applyBorder="1" applyAlignment="1">
      <alignment horizontal="right" vertical="center" indent="1" readingOrder="1"/>
    </xf>
    <xf numFmtId="3" fontId="28" fillId="9" borderId="0" xfId="1" applyNumberFormat="1" applyFont="1" applyFill="1" applyBorder="1" applyAlignment="1">
      <alignment horizontal="right" vertical="center" indent="1" readingOrder="1"/>
    </xf>
    <xf numFmtId="3" fontId="27" fillId="4" borderId="0" xfId="1" applyNumberFormat="1" applyFont="1" applyFill="1" applyBorder="1" applyAlignment="1">
      <alignment horizontal="right" indent="1"/>
    </xf>
    <xf numFmtId="3" fontId="27" fillId="4" borderId="0" xfId="1" applyNumberFormat="1" applyFont="1" applyFill="1" applyBorder="1" applyAlignment="1">
      <alignment horizontal="right" vertical="center" wrapText="1" indent="1"/>
    </xf>
    <xf numFmtId="169" fontId="10" fillId="5" borderId="4" xfId="1" applyNumberFormat="1" applyFont="1" applyFill="1" applyBorder="1" applyAlignment="1">
      <alignment horizontal="right" vertical="center" wrapText="1" indent="1"/>
    </xf>
    <xf numFmtId="49" fontId="10" fillId="5" borderId="4" xfId="1" applyNumberFormat="1" applyFont="1" applyFill="1" applyBorder="1" applyAlignment="1">
      <alignment horizontal="right" vertical="center" wrapText="1" indent="1"/>
    </xf>
    <xf numFmtId="168" fontId="28" fillId="2" borderId="0" xfId="1" applyNumberFormat="1" applyFont="1" applyFill="1" applyBorder="1" applyAlignment="1">
      <alignment horizontal="left" vertical="center" indent="1" readingOrder="1"/>
    </xf>
    <xf numFmtId="168" fontId="25" fillId="2" borderId="0" xfId="1" applyNumberFormat="1" applyFont="1" applyFill="1" applyBorder="1" applyAlignment="1">
      <alignment horizontal="left" vertical="center" indent="2"/>
    </xf>
    <xf numFmtId="168" fontId="28" fillId="3" borderId="0" xfId="1" applyNumberFormat="1" applyFont="1" applyFill="1" applyBorder="1" applyAlignment="1">
      <alignment horizontal="left" vertical="center" indent="2"/>
    </xf>
    <xf numFmtId="168" fontId="27" fillId="2" borderId="0" xfId="1" applyNumberFormat="1" applyFont="1" applyFill="1" applyBorder="1" applyAlignment="1">
      <alignment horizontal="left" vertical="center" indent="2"/>
    </xf>
    <xf numFmtId="3" fontId="26" fillId="2" borderId="0" xfId="1" applyNumberFormat="1" applyFont="1" applyFill="1" applyBorder="1" applyAlignment="1">
      <alignment horizontal="right" vertical="center" indent="1" readingOrder="1"/>
    </xf>
    <xf numFmtId="1" fontId="27" fillId="2" borderId="0" xfId="0" applyNumberFormat="1" applyFont="1" applyFill="1" applyAlignment="1">
      <alignment horizontal="right" vertical="center" indent="1"/>
    </xf>
    <xf numFmtId="1" fontId="27" fillId="3" borderId="0" xfId="0" applyNumberFormat="1" applyFont="1" applyFill="1" applyAlignment="1">
      <alignment horizontal="right" vertical="center" indent="1"/>
    </xf>
    <xf numFmtId="1" fontId="25" fillId="2" borderId="0" xfId="0" applyNumberFormat="1" applyFont="1" applyFill="1" applyAlignment="1">
      <alignment horizontal="right" vertical="center" indent="1"/>
    </xf>
    <xf numFmtId="0" fontId="25" fillId="2" borderId="0" xfId="1" applyNumberFormat="1" applyFont="1" applyFill="1" applyBorder="1" applyAlignment="1">
      <alignment horizontal="right" vertical="center" indent="1"/>
    </xf>
    <xf numFmtId="0" fontId="28" fillId="3" borderId="0" xfId="1" applyNumberFormat="1" applyFont="1" applyFill="1" applyBorder="1" applyAlignment="1">
      <alignment horizontal="right" vertical="center" indent="1"/>
    </xf>
    <xf numFmtId="0" fontId="27" fillId="2" borderId="0" xfId="1" applyNumberFormat="1" applyFont="1" applyFill="1" applyBorder="1" applyAlignment="1">
      <alignment horizontal="right" vertical="center" indent="1"/>
    </xf>
    <xf numFmtId="3" fontId="25" fillId="2" borderId="0" xfId="1" applyNumberFormat="1" applyFont="1" applyFill="1" applyBorder="1" applyAlignment="1">
      <alignment horizontal="right" vertical="center" indent="1"/>
    </xf>
    <xf numFmtId="3" fontId="28" fillId="3" borderId="0" xfId="1" applyNumberFormat="1" applyFont="1" applyFill="1" applyBorder="1" applyAlignment="1">
      <alignment horizontal="right" vertical="center" indent="1"/>
    </xf>
    <xf numFmtId="3" fontId="27" fillId="2" borderId="0" xfId="1" applyNumberFormat="1" applyFont="1" applyFill="1" applyBorder="1" applyAlignment="1">
      <alignment horizontal="right" vertical="center" indent="1"/>
    </xf>
    <xf numFmtId="0" fontId="25" fillId="4" borderId="0" xfId="1" applyNumberFormat="1" applyFont="1" applyFill="1" applyBorder="1" applyAlignment="1">
      <alignment horizontal="right" vertical="center" indent="1"/>
    </xf>
    <xf numFmtId="0" fontId="28" fillId="0" borderId="0" xfId="1" applyNumberFormat="1" applyFont="1" applyFill="1" applyBorder="1" applyAlignment="1">
      <alignment horizontal="right" vertical="center" indent="1"/>
    </xf>
    <xf numFmtId="0" fontId="27" fillId="4" borderId="0" xfId="1" applyNumberFormat="1" applyFont="1" applyFill="1" applyBorder="1" applyAlignment="1">
      <alignment horizontal="right" vertical="center" indent="1"/>
    </xf>
    <xf numFmtId="3" fontId="25" fillId="2" borderId="0" xfId="1" applyNumberFormat="1" applyFont="1" applyFill="1" applyAlignment="1">
      <alignment horizontal="right" indent="1"/>
    </xf>
    <xf numFmtId="3" fontId="27" fillId="4" borderId="0" xfId="1" applyNumberFormat="1" applyFont="1" applyFill="1" applyAlignment="1">
      <alignment horizontal="right" indent="1"/>
    </xf>
    <xf numFmtId="3" fontId="27" fillId="2" borderId="0" xfId="1" applyNumberFormat="1" applyFont="1" applyFill="1" applyAlignment="1">
      <alignment horizontal="right" indent="1"/>
    </xf>
    <xf numFmtId="0" fontId="27" fillId="0" borderId="0" xfId="0" applyFont="1" applyAlignment="1">
      <alignment horizontal="right"/>
    </xf>
    <xf numFmtId="0" fontId="27" fillId="0" borderId="0" xfId="0" applyFont="1" applyAlignment="1">
      <alignment horizontal="left"/>
    </xf>
    <xf numFmtId="3" fontId="25" fillId="3" borderId="0" xfId="1" applyNumberFormat="1" applyFont="1" applyFill="1" applyAlignment="1">
      <alignment horizontal="right" indent="1"/>
    </xf>
    <xf numFmtId="3" fontId="27" fillId="3" borderId="0" xfId="1" applyNumberFormat="1" applyFont="1" applyFill="1" applyAlignment="1">
      <alignment horizontal="right" indent="1"/>
    </xf>
    <xf numFmtId="3" fontId="26" fillId="8" borderId="0" xfId="1" applyNumberFormat="1" applyFont="1" applyFill="1" applyBorder="1" applyAlignment="1">
      <alignment horizontal="right" vertical="center" indent="1" readingOrder="1"/>
    </xf>
    <xf numFmtId="3" fontId="28" fillId="2" borderId="0" xfId="1" applyNumberFormat="1" applyFont="1" applyFill="1" applyBorder="1" applyAlignment="1">
      <alignment horizontal="right" vertical="center" indent="1" readingOrder="1"/>
    </xf>
    <xf numFmtId="3" fontId="28" fillId="8" borderId="0" xfId="1" applyNumberFormat="1" applyFont="1" applyFill="1" applyBorder="1" applyAlignment="1">
      <alignment horizontal="right" vertical="center" indent="1" readingOrder="1"/>
    </xf>
    <xf numFmtId="166" fontId="26" fillId="0" borderId="0" xfId="1" applyNumberFormat="1" applyFont="1" applyFill="1" applyBorder="1" applyAlignment="1">
      <alignment horizontal="right" vertical="center" indent="3" readingOrder="1"/>
    </xf>
    <xf numFmtId="166" fontId="28" fillId="11" borderId="0" xfId="1" applyNumberFormat="1" applyFont="1" applyFill="1" applyBorder="1" applyAlignment="1">
      <alignment horizontal="left" vertical="center" indent="4" readingOrder="1"/>
    </xf>
    <xf numFmtId="3" fontId="28" fillId="11" borderId="0" xfId="1" applyNumberFormat="1" applyFont="1" applyFill="1" applyBorder="1" applyAlignment="1">
      <alignment horizontal="right" vertical="center" indent="1" readingOrder="1"/>
    </xf>
    <xf numFmtId="166" fontId="28" fillId="11" borderId="0" xfId="1" applyNumberFormat="1" applyFont="1" applyFill="1" applyBorder="1" applyAlignment="1">
      <alignment horizontal="right" vertical="center" indent="4" readingOrder="1"/>
    </xf>
    <xf numFmtId="166" fontId="26" fillId="11" borderId="0" xfId="1" applyNumberFormat="1" applyFont="1" applyFill="1" applyBorder="1" applyAlignment="1">
      <alignment horizontal="left" vertical="center" indent="1" readingOrder="1"/>
    </xf>
    <xf numFmtId="3" fontId="26" fillId="11" borderId="0" xfId="1" applyNumberFormat="1" applyFont="1" applyFill="1" applyBorder="1" applyAlignment="1">
      <alignment horizontal="right" vertical="center" indent="1" readingOrder="1"/>
    </xf>
    <xf numFmtId="166" fontId="26" fillId="11" borderId="0" xfId="1" applyNumberFormat="1" applyFont="1" applyFill="1" applyBorder="1" applyAlignment="1">
      <alignment horizontal="right" vertical="center" indent="2" readingOrder="1"/>
    </xf>
    <xf numFmtId="166" fontId="26" fillId="11" borderId="0" xfId="1" applyNumberFormat="1" applyFont="1" applyFill="1" applyBorder="1" applyAlignment="1">
      <alignment horizontal="left" vertical="center" indent="2" readingOrder="1"/>
    </xf>
    <xf numFmtId="166" fontId="26" fillId="11" borderId="0" xfId="1" applyNumberFormat="1" applyFont="1" applyFill="1" applyBorder="1" applyAlignment="1">
      <alignment horizontal="right" vertical="center" indent="3" readingOrder="1"/>
    </xf>
    <xf numFmtId="166" fontId="10" fillId="5" borderId="2" xfId="1" applyNumberFormat="1" applyFont="1" applyFill="1" applyBorder="1" applyAlignment="1">
      <alignment horizontal="center" vertical="center" readingOrder="1"/>
    </xf>
    <xf numFmtId="166" fontId="10" fillId="5" borderId="0" xfId="1" applyNumberFormat="1" applyFont="1" applyFill="1" applyBorder="1" applyAlignment="1">
      <alignment horizontal="center" vertical="center" readingOrder="1"/>
    </xf>
    <xf numFmtId="166" fontId="10" fillId="5" borderId="3" xfId="1" applyNumberFormat="1" applyFont="1" applyFill="1" applyBorder="1" applyAlignment="1">
      <alignment horizontal="center" vertical="center" readingOrder="1"/>
    </xf>
  </cellXfs>
  <cellStyles count="11">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E1E1E1"/>
      <color rgb="FFD9D9D9"/>
      <color rgb="FFDADDDF"/>
      <color rgb="FF6E91A8"/>
      <color rgb="FFFF6699"/>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236220</xdr:colOff>
      <xdr:row>1</xdr:row>
      <xdr:rowOff>28575</xdr:rowOff>
    </xdr:from>
    <xdr:to>
      <xdr:col>7</xdr:col>
      <xdr:colOff>912897</xdr:colOff>
      <xdr:row>4</xdr:row>
      <xdr:rowOff>29210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5419070" y="171450"/>
          <a:ext cx="2219727" cy="743585"/>
        </a:xfrm>
        <a:prstGeom prst="rect">
          <a:avLst/>
        </a:prstGeom>
      </xdr:spPr>
    </xdr:pic>
    <xdr:clientData/>
  </xdr:twoCellAnchor>
  <xdr:twoCellAnchor editAs="oneCell">
    <xdr:from>
      <xdr:col>0</xdr:col>
      <xdr:colOff>542925</xdr:colOff>
      <xdr:row>1</xdr:row>
      <xdr:rowOff>57150</xdr:rowOff>
    </xdr:from>
    <xdr:to>
      <xdr:col>0</xdr:col>
      <xdr:colOff>2571750</xdr:colOff>
      <xdr:row>3</xdr:row>
      <xdr:rowOff>66249</xdr:rowOff>
    </xdr:to>
    <xdr:pic>
      <xdr:nvPicPr>
        <xdr:cNvPr id="3" name="Graphic 2">
          <a:extLst>
            <a:ext uri="{FF2B5EF4-FFF2-40B4-BE49-F238E27FC236}">
              <a16:creationId xmlns:a16="http://schemas.microsoft.com/office/drawing/2014/main" id="{B24F0620-CB14-4D25-BC0B-0D0FC3F75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925" y="200025"/>
          <a:ext cx="2028825" cy="609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12289</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1116330" y="160020"/>
          <a:ext cx="2019702" cy="71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7D030FDA-7475-4B56-AA85-7E45324D4692}"/>
            </a:ext>
          </a:extLst>
        </xdr:cNvPr>
        <xdr:cNvPicPr>
          <a:picLocks noChangeAspect="1"/>
        </xdr:cNvPicPr>
      </xdr:nvPicPr>
      <xdr:blipFill rotWithShape="1">
        <a:blip xmlns:r="http://schemas.openxmlformats.org/officeDocument/2006/relationships" r:embed="rId1"/>
        <a:srcRect t="20352" b="20343"/>
        <a:stretch/>
      </xdr:blipFill>
      <xdr:spPr>
        <a:xfrm>
          <a:off x="1104648" y="161888"/>
          <a:ext cx="2031132" cy="69681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6E91A8"/>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scad.gov.ae/Release%20Documents/Statistical%20Yearbook%20%20Education_2019_Annual_Yearly_en.pdf" TargetMode="External"/><Relationship Id="rId7" Type="http://schemas.openxmlformats.org/officeDocument/2006/relationships/drawing" Target="../drawings/drawing2.xml"/><Relationship Id="rId2" Type="http://schemas.openxmlformats.org/officeDocument/2006/relationships/hyperlink" Target="https://www.scad.gov.ae/MethodologyDocumentLib/Classification%20of%20Education%20%20-EN.xlsx" TargetMode="External"/><Relationship Id="rId1" Type="http://schemas.openxmlformats.org/officeDocument/2006/relationships/hyperlink" Target="https://www.scad.gov.ae/MethodologyDocumentLib/Education%20Statistics%20Methodology_10_2021.pdf" TargetMode="External"/><Relationship Id="rId6" Type="http://schemas.openxmlformats.org/officeDocument/2006/relationships/printerSettings" Target="../printerSettings/printerSettings20.bin"/><Relationship Id="rId5" Type="http://schemas.openxmlformats.org/officeDocument/2006/relationships/hyperlink" Target="https://www.scad.gov.ae/Release%20Documents/Education%20Price%20Index_2019_Annual_Yearly_en_v5.pdf" TargetMode="External"/><Relationship Id="rId4" Type="http://schemas.openxmlformats.org/officeDocument/2006/relationships/hyperlink" Target="https://www.scad.gov.ae/Release%20Documents/Education%20Statistics%202017-18%20-%20EN.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1.bin"/><Relationship Id="rId1" Type="http://schemas.openxmlformats.org/officeDocument/2006/relationships/hyperlink" Target="https://www.scad.gov.ae/en/pages/ServicesDataRequest.aspx?SrvID=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X87"/>
  <sheetViews>
    <sheetView showGridLines="0" tabSelected="1" zoomScaleNormal="100" workbookViewId="0"/>
  </sheetViews>
  <sheetFormatPr defaultColWidth="7.7109375" defaultRowHeight="11.25" x14ac:dyDescent="0.2"/>
  <cols>
    <col min="1" max="1" width="41" style="3" customWidth="1"/>
    <col min="2" max="2" width="74.28515625" style="3" customWidth="1"/>
    <col min="3" max="3" width="11" style="3" customWidth="1"/>
    <col min="4" max="4" width="54.42578125" style="3" customWidth="1"/>
    <col min="5" max="7" width="7.7109375" style="3"/>
    <col min="8" max="8" width="13.7109375" style="3" bestFit="1" customWidth="1"/>
    <col min="9" max="9" width="8.5703125" style="3" customWidth="1"/>
    <col min="10" max="10" width="9.7109375" style="3" customWidth="1"/>
    <col min="11" max="16384" width="7.7109375" style="3"/>
  </cols>
  <sheetData>
    <row r="1" spans="1:674" x14ac:dyDescent="0.2">
      <c r="A1" s="4"/>
    </row>
    <row r="2" spans="1:674" x14ac:dyDescent="0.2">
      <c r="A2" s="4"/>
      <c r="B2" s="38"/>
      <c r="C2" s="38"/>
      <c r="D2" s="38"/>
    </row>
    <row r="3" spans="1:674" ht="36" customHeight="1" x14ac:dyDescent="0.2">
      <c r="A3" s="4"/>
      <c r="B3" s="39" t="s">
        <v>95</v>
      </c>
      <c r="C3" s="38"/>
      <c r="D3" s="53" t="s">
        <v>101</v>
      </c>
    </row>
    <row r="4" spans="1:674" x14ac:dyDescent="0.2">
      <c r="A4" s="4"/>
      <c r="B4" s="38"/>
      <c r="C4" s="38"/>
      <c r="D4" s="38"/>
    </row>
    <row r="5" spans="1:674" x14ac:dyDescent="0.2">
      <c r="A5" s="4"/>
      <c r="B5" s="11"/>
      <c r="C5" s="11"/>
      <c r="D5" s="11"/>
    </row>
    <row r="6" spans="1:674" x14ac:dyDescent="0.2">
      <c r="A6" s="4"/>
      <c r="C6" s="12" t="s">
        <v>0</v>
      </c>
    </row>
    <row r="7" spans="1:674" x14ac:dyDescent="0.2">
      <c r="A7" s="4"/>
      <c r="C7" s="12" t="s">
        <v>1</v>
      </c>
    </row>
    <row r="8" spans="1:674" s="13"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x14ac:dyDescent="0.2">
      <c r="B9" s="14" t="s">
        <v>2</v>
      </c>
      <c r="C9" s="14" t="s">
        <v>3</v>
      </c>
      <c r="D9" s="16" t="s">
        <v>4</v>
      </c>
      <c r="E9" s="14"/>
      <c r="F9" s="14"/>
    </row>
    <row r="10" spans="1:674" x14ac:dyDescent="0.2">
      <c r="A10" s="15"/>
      <c r="C10" s="14"/>
      <c r="E10" s="14"/>
      <c r="F10" s="14"/>
    </row>
    <row r="11" spans="1:674" ht="15" customHeight="1" x14ac:dyDescent="0.2">
      <c r="A11" s="15"/>
      <c r="B11" s="182" t="s">
        <v>133</v>
      </c>
      <c r="C11" s="17" t="s">
        <v>5</v>
      </c>
      <c r="D11" s="181" t="s">
        <v>118</v>
      </c>
    </row>
    <row r="12" spans="1:674" ht="15" customHeight="1" x14ac:dyDescent="0.2">
      <c r="B12" s="182" t="s">
        <v>134</v>
      </c>
      <c r="C12" s="17" t="s">
        <v>6</v>
      </c>
      <c r="D12" s="181" t="s">
        <v>119</v>
      </c>
    </row>
    <row r="13" spans="1:674" ht="15" customHeight="1" x14ac:dyDescent="0.2">
      <c r="B13" s="182" t="s">
        <v>135</v>
      </c>
      <c r="C13" s="19" t="s">
        <v>7</v>
      </c>
      <c r="D13" s="181" t="s">
        <v>149</v>
      </c>
    </row>
    <row r="14" spans="1:674" ht="15" customHeight="1" x14ac:dyDescent="0.2">
      <c r="B14" s="182" t="s">
        <v>102</v>
      </c>
      <c r="C14" s="19" t="s">
        <v>8</v>
      </c>
      <c r="D14" s="181" t="s">
        <v>120</v>
      </c>
    </row>
    <row r="15" spans="1:674" ht="15" customHeight="1" x14ac:dyDescent="0.2">
      <c r="B15" s="182" t="s">
        <v>147</v>
      </c>
      <c r="C15" s="19" t="s">
        <v>9</v>
      </c>
      <c r="D15" s="181" t="s">
        <v>146</v>
      </c>
    </row>
    <row r="16" spans="1:674" ht="15" customHeight="1" x14ac:dyDescent="0.2">
      <c r="B16" s="182" t="s">
        <v>179</v>
      </c>
      <c r="C16" s="19" t="s">
        <v>11</v>
      </c>
      <c r="D16" s="181" t="s">
        <v>121</v>
      </c>
    </row>
    <row r="17" spans="1:4" ht="15" customHeight="1" x14ac:dyDescent="0.2">
      <c r="A17" s="15"/>
      <c r="B17" s="182" t="s">
        <v>173</v>
      </c>
      <c r="C17" s="19" t="s">
        <v>12</v>
      </c>
      <c r="D17" s="181" t="s">
        <v>122</v>
      </c>
    </row>
    <row r="18" spans="1:4" ht="15" customHeight="1" x14ac:dyDescent="0.2">
      <c r="A18" s="15"/>
      <c r="B18" s="182" t="s">
        <v>136</v>
      </c>
      <c r="C18" s="19" t="s">
        <v>17</v>
      </c>
      <c r="D18" s="181" t="s">
        <v>123</v>
      </c>
    </row>
    <row r="19" spans="1:4" ht="15" customHeight="1" x14ac:dyDescent="0.2">
      <c r="A19" s="15"/>
      <c r="B19" s="182" t="s">
        <v>137</v>
      </c>
      <c r="C19" s="19" t="s">
        <v>18</v>
      </c>
      <c r="D19" s="181" t="s">
        <v>124</v>
      </c>
    </row>
    <row r="20" spans="1:4" ht="15" customHeight="1" x14ac:dyDescent="0.2">
      <c r="A20" s="15"/>
      <c r="B20" s="182" t="s">
        <v>169</v>
      </c>
      <c r="C20" s="19" t="s">
        <v>19</v>
      </c>
      <c r="D20" s="181" t="s">
        <v>168</v>
      </c>
    </row>
    <row r="21" spans="1:4" ht="15" customHeight="1" x14ac:dyDescent="0.2">
      <c r="A21" s="15"/>
      <c r="B21" s="182" t="s">
        <v>138</v>
      </c>
      <c r="C21" s="19" t="s">
        <v>20</v>
      </c>
      <c r="D21" s="181" t="s">
        <v>125</v>
      </c>
    </row>
    <row r="22" spans="1:4" ht="15" customHeight="1" x14ac:dyDescent="0.2">
      <c r="A22" s="15"/>
      <c r="B22" s="182" t="s">
        <v>139</v>
      </c>
      <c r="C22" s="19" t="s">
        <v>21</v>
      </c>
      <c r="D22" s="181" t="s">
        <v>126</v>
      </c>
    </row>
    <row r="23" spans="1:4" ht="15" customHeight="1" x14ac:dyDescent="0.2">
      <c r="A23" s="15"/>
      <c r="B23" s="182" t="s">
        <v>140</v>
      </c>
      <c r="C23" s="19" t="s">
        <v>22</v>
      </c>
      <c r="D23" s="181" t="s">
        <v>127</v>
      </c>
    </row>
    <row r="24" spans="1:4" ht="15" customHeight="1" x14ac:dyDescent="0.2">
      <c r="A24" s="15"/>
      <c r="B24" s="182" t="s">
        <v>141</v>
      </c>
      <c r="C24" s="19" t="s">
        <v>43</v>
      </c>
      <c r="D24" s="181" t="s">
        <v>128</v>
      </c>
    </row>
    <row r="25" spans="1:4" ht="15" customHeight="1" x14ac:dyDescent="0.2">
      <c r="A25" s="15"/>
      <c r="B25" s="182" t="s">
        <v>142</v>
      </c>
      <c r="C25" s="19" t="s">
        <v>44</v>
      </c>
      <c r="D25" s="181" t="s">
        <v>129</v>
      </c>
    </row>
    <row r="26" spans="1:4" ht="15" customHeight="1" x14ac:dyDescent="0.2">
      <c r="A26" s="15"/>
      <c r="B26" s="182" t="s">
        <v>143</v>
      </c>
      <c r="C26" s="19" t="s">
        <v>45</v>
      </c>
      <c r="D26" s="181" t="s">
        <v>130</v>
      </c>
    </row>
    <row r="27" spans="1:4" ht="15" customHeight="1" x14ac:dyDescent="0.2">
      <c r="A27" s="15"/>
      <c r="B27" s="182" t="s">
        <v>144</v>
      </c>
      <c r="C27" s="19" t="s">
        <v>46</v>
      </c>
      <c r="D27" s="181" t="s">
        <v>131</v>
      </c>
    </row>
    <row r="28" spans="1:4" ht="15" customHeight="1" x14ac:dyDescent="0.2">
      <c r="B28" s="182" t="s">
        <v>174</v>
      </c>
      <c r="C28" s="19" t="s">
        <v>170</v>
      </c>
      <c r="D28" s="181" t="s">
        <v>132</v>
      </c>
    </row>
    <row r="29" spans="1:4" x14ac:dyDescent="0.2">
      <c r="A29" s="15"/>
    </row>
    <row r="30" spans="1:4" x14ac:dyDescent="0.2">
      <c r="A30" s="15"/>
    </row>
    <row r="31" spans="1:4" x14ac:dyDescent="0.2">
      <c r="A31" s="15"/>
    </row>
    <row r="32" spans="1:4"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row r="62" spans="1:1" x14ac:dyDescent="0.2">
      <c r="A62" s="15"/>
    </row>
    <row r="63" spans="1:1" x14ac:dyDescent="0.2">
      <c r="A63" s="15"/>
    </row>
    <row r="64" spans="1:1" x14ac:dyDescent="0.2">
      <c r="A64" s="15"/>
    </row>
    <row r="65" spans="1:1" x14ac:dyDescent="0.2">
      <c r="A65" s="15"/>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8" location="'Table 8'!A1" display="Table 8" xr:uid="{B3184D42-7688-4C78-A560-D121839F21C3}"/>
    <hyperlink ref="C19" location="'Table 9'!A1" display="Table 9" xr:uid="{A040A178-8A8C-4A62-82E7-5D2418E18CEA}"/>
    <hyperlink ref="C21" location="'Table 11'!A1" display="Table 10" xr:uid="{96E1C0A1-CE82-4F13-99D0-8D0268BA3F76}"/>
    <hyperlink ref="C22" location="'Table 12'!A1" display="Table 11" xr:uid="{479D67EC-8984-46EC-ACDF-3ABC17BF48F0}"/>
    <hyperlink ref="C23" location="'Table 13'!A1" display="Table 12" xr:uid="{EC9C26DF-B7A2-41E9-8A1A-EC0AB7F36DED}"/>
    <hyperlink ref="C24" location="'Table 14'!A1" display="Table 13" xr:uid="{EA85E729-FBE1-440E-AE06-30FA9273A21C}"/>
    <hyperlink ref="C25:C27" location="'Table 13'!A1" display="Table 13" xr:uid="{35891103-5DB2-4A14-B418-99414C9EA9EF}"/>
    <hyperlink ref="C25" location="'Table 15'!A1" display="Table 14" xr:uid="{54FDF5AB-AEE7-4E3F-A8B6-C7F1ECB9CDB7}"/>
    <hyperlink ref="C26" location="'Table 16'!A1" display="Table 15" xr:uid="{D283C416-FD34-47BA-9677-C6A023F2A790}"/>
    <hyperlink ref="C27" location="'Table 17'!A1" display="Table 16" xr:uid="{6C667C38-14E2-4FAC-B8CC-D928C96ED413}"/>
    <hyperlink ref="C28" location="'Table 18'!A1" display="Table 17" xr:uid="{0607C380-1343-4AA2-95A5-A6FDCAA181A8}"/>
    <hyperlink ref="C20" location="'Table 10'!A1" display="Table 9" xr:uid="{249C4319-33CD-49FF-BB7E-DD8580C8ABB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580A-BD5B-464D-BF68-AAE7B9F21251}">
  <dimension ref="B2:F29"/>
  <sheetViews>
    <sheetView showGridLines="0" workbookViewId="0"/>
  </sheetViews>
  <sheetFormatPr defaultColWidth="8.7109375" defaultRowHeight="11.25" x14ac:dyDescent="0.2"/>
  <cols>
    <col min="1" max="1" width="8.7109375" style="4"/>
    <col min="2" max="2" width="60.5703125" style="4" customWidth="1"/>
    <col min="3" max="3" width="21.42578125" style="4" customWidth="1"/>
    <col min="4" max="4" width="57.42578125" style="4" customWidth="1"/>
    <col min="5" max="5" width="45.5703125" style="4" customWidth="1"/>
    <col min="6" max="16384" width="8.7109375" style="4"/>
  </cols>
  <sheetData>
    <row r="2" spans="2:6" ht="30" x14ac:dyDescent="0.2">
      <c r="B2" s="56" t="s">
        <v>112</v>
      </c>
      <c r="C2" s="56"/>
      <c r="D2" s="5" t="s">
        <v>176</v>
      </c>
    </row>
    <row r="3" spans="2:6" x14ac:dyDescent="0.2">
      <c r="B3" s="3" t="s">
        <v>13</v>
      </c>
      <c r="C3" s="3"/>
      <c r="D3" s="4" t="s">
        <v>67</v>
      </c>
    </row>
    <row r="5" spans="2:6" ht="21" customHeight="1" x14ac:dyDescent="0.2">
      <c r="B5" s="40" t="s">
        <v>113</v>
      </c>
      <c r="C5" s="159" t="s">
        <v>63</v>
      </c>
      <c r="D5" s="41" t="s">
        <v>88</v>
      </c>
    </row>
    <row r="6" spans="2:6" ht="15" customHeight="1" x14ac:dyDescent="0.2">
      <c r="B6" s="103" t="s">
        <v>171</v>
      </c>
      <c r="C6" s="152">
        <f>C7+C14+C21</f>
        <v>16145</v>
      </c>
      <c r="D6" s="127" t="s">
        <v>172</v>
      </c>
      <c r="F6" s="55"/>
    </row>
    <row r="7" spans="2:6" ht="15" customHeight="1" x14ac:dyDescent="0.2">
      <c r="B7" s="135" t="s">
        <v>31</v>
      </c>
      <c r="C7" s="151">
        <f>C8+C11</f>
        <v>11500</v>
      </c>
      <c r="D7" s="136" t="s">
        <v>76</v>
      </c>
      <c r="F7" s="55"/>
    </row>
    <row r="8" spans="2:6" ht="15" customHeight="1" x14ac:dyDescent="0.2">
      <c r="B8" s="112" t="s">
        <v>39</v>
      </c>
      <c r="C8" s="152">
        <f>SUM(C9:C10)</f>
        <v>24</v>
      </c>
      <c r="D8" s="111" t="s">
        <v>89</v>
      </c>
      <c r="F8" s="55"/>
    </row>
    <row r="9" spans="2:6" ht="15" customHeight="1" x14ac:dyDescent="0.2">
      <c r="B9" s="129" t="s">
        <v>15</v>
      </c>
      <c r="C9" s="154">
        <v>1</v>
      </c>
      <c r="D9" s="137" t="s">
        <v>90</v>
      </c>
      <c r="F9" s="55"/>
    </row>
    <row r="10" spans="2:6" ht="15" customHeight="1" x14ac:dyDescent="0.2">
      <c r="B10" s="131" t="s">
        <v>16</v>
      </c>
      <c r="C10" s="155">
        <v>23</v>
      </c>
      <c r="D10" s="132" t="s">
        <v>91</v>
      </c>
      <c r="F10" s="55"/>
    </row>
    <row r="11" spans="2:6" ht="15" customHeight="1" x14ac:dyDescent="0.2">
      <c r="B11" s="110" t="s">
        <v>40</v>
      </c>
      <c r="C11" s="153">
        <f>SUM(C12:C13)</f>
        <v>11476</v>
      </c>
      <c r="D11" s="106" t="s">
        <v>92</v>
      </c>
      <c r="F11" s="55"/>
    </row>
    <row r="12" spans="2:6" ht="15" customHeight="1" x14ac:dyDescent="0.2">
      <c r="B12" s="131" t="s">
        <v>15</v>
      </c>
      <c r="C12" s="155">
        <v>2707</v>
      </c>
      <c r="D12" s="132" t="s">
        <v>90</v>
      </c>
      <c r="F12" s="55"/>
    </row>
    <row r="13" spans="2:6" ht="15" customHeight="1" x14ac:dyDescent="0.2">
      <c r="B13" s="129" t="s">
        <v>16</v>
      </c>
      <c r="C13" s="154">
        <v>8769</v>
      </c>
      <c r="D13" s="130" t="s">
        <v>91</v>
      </c>
      <c r="F13" s="55"/>
    </row>
    <row r="14" spans="2:6" ht="15" customHeight="1" x14ac:dyDescent="0.2">
      <c r="B14" s="138" t="s">
        <v>32</v>
      </c>
      <c r="C14" s="152">
        <f>C15+C18</f>
        <v>4007</v>
      </c>
      <c r="D14" s="133" t="s">
        <v>77</v>
      </c>
      <c r="F14" s="55"/>
    </row>
    <row r="15" spans="2:6" ht="15" customHeight="1" x14ac:dyDescent="0.2">
      <c r="B15" s="110" t="s">
        <v>39</v>
      </c>
      <c r="C15" s="153">
        <f>SUM(C16:C17)</f>
        <v>9</v>
      </c>
      <c r="D15" s="106" t="s">
        <v>89</v>
      </c>
      <c r="F15" s="55"/>
    </row>
    <row r="16" spans="2:6" ht="15" customHeight="1" x14ac:dyDescent="0.2">
      <c r="B16" s="131" t="s">
        <v>15</v>
      </c>
      <c r="C16" s="155">
        <v>0</v>
      </c>
      <c r="D16" s="132" t="s">
        <v>90</v>
      </c>
      <c r="F16" s="55"/>
    </row>
    <row r="17" spans="2:6" ht="15" customHeight="1" x14ac:dyDescent="0.2">
      <c r="B17" s="129" t="s">
        <v>16</v>
      </c>
      <c r="C17" s="154">
        <v>9</v>
      </c>
      <c r="D17" s="130" t="s">
        <v>91</v>
      </c>
      <c r="F17" s="55"/>
    </row>
    <row r="18" spans="2:6" ht="15" customHeight="1" x14ac:dyDescent="0.2">
      <c r="B18" s="112" t="s">
        <v>40</v>
      </c>
      <c r="C18" s="152">
        <f>SUM(C19:C20)</f>
        <v>3998</v>
      </c>
      <c r="D18" s="134" t="s">
        <v>92</v>
      </c>
      <c r="F18" s="55"/>
    </row>
    <row r="19" spans="2:6" ht="15" customHeight="1" x14ac:dyDescent="0.2">
      <c r="B19" s="129" t="s">
        <v>15</v>
      </c>
      <c r="C19" s="154">
        <v>1182</v>
      </c>
      <c r="D19" s="130" t="s">
        <v>90</v>
      </c>
      <c r="F19" s="55"/>
    </row>
    <row r="20" spans="2:6" ht="15" customHeight="1" x14ac:dyDescent="0.2">
      <c r="B20" s="131" t="s">
        <v>16</v>
      </c>
      <c r="C20" s="155">
        <v>2816</v>
      </c>
      <c r="D20" s="132" t="s">
        <v>91</v>
      </c>
      <c r="F20" s="55"/>
    </row>
    <row r="21" spans="2:6" ht="15" customHeight="1" x14ac:dyDescent="0.2">
      <c r="B21" s="105" t="s">
        <v>33</v>
      </c>
      <c r="C21" s="153">
        <f>C22+C25</f>
        <v>638</v>
      </c>
      <c r="D21" s="128" t="s">
        <v>78</v>
      </c>
      <c r="F21" s="55"/>
    </row>
    <row r="22" spans="2:6" ht="15" customHeight="1" x14ac:dyDescent="0.2">
      <c r="B22" s="112" t="s">
        <v>39</v>
      </c>
      <c r="C22" s="152">
        <f>SUM(C23:C24)</f>
        <v>19</v>
      </c>
      <c r="D22" s="134" t="s">
        <v>89</v>
      </c>
      <c r="F22" s="55"/>
    </row>
    <row r="23" spans="2:6" ht="15" customHeight="1" x14ac:dyDescent="0.2">
      <c r="B23" s="129" t="s">
        <v>15</v>
      </c>
      <c r="C23" s="156">
        <v>0</v>
      </c>
      <c r="D23" s="130" t="s">
        <v>90</v>
      </c>
      <c r="F23" s="55"/>
    </row>
    <row r="24" spans="2:6" ht="15" customHeight="1" x14ac:dyDescent="0.2">
      <c r="B24" s="131" t="s">
        <v>16</v>
      </c>
      <c r="C24" s="155">
        <v>19</v>
      </c>
      <c r="D24" s="132" t="s">
        <v>91</v>
      </c>
      <c r="F24" s="55"/>
    </row>
    <row r="25" spans="2:6" ht="15" customHeight="1" x14ac:dyDescent="0.2">
      <c r="B25" s="110" t="s">
        <v>40</v>
      </c>
      <c r="C25" s="153">
        <f>SUM(C26:C27)</f>
        <v>619</v>
      </c>
      <c r="D25" s="106" t="s">
        <v>92</v>
      </c>
      <c r="F25" s="55"/>
    </row>
    <row r="26" spans="2:6" ht="15" customHeight="1" x14ac:dyDescent="0.2">
      <c r="B26" s="131" t="s">
        <v>15</v>
      </c>
      <c r="C26" s="155">
        <v>180</v>
      </c>
      <c r="D26" s="132" t="s">
        <v>90</v>
      </c>
      <c r="F26" s="55"/>
    </row>
    <row r="27" spans="2:6" ht="15" customHeight="1" x14ac:dyDescent="0.2">
      <c r="B27" s="129" t="s">
        <v>16</v>
      </c>
      <c r="C27" s="154">
        <v>439</v>
      </c>
      <c r="D27" s="130" t="s">
        <v>91</v>
      </c>
      <c r="F27" s="55"/>
    </row>
    <row r="28" spans="2:6" ht="13.5" customHeight="1" x14ac:dyDescent="0.2">
      <c r="B28" s="37"/>
      <c r="C28" s="37"/>
    </row>
    <row r="29" spans="2:6" x14ac:dyDescent="0.2">
      <c r="B29" s="10" t="s">
        <v>34</v>
      </c>
      <c r="C29" s="10"/>
      <c r="D29" s="51" t="s">
        <v>80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12B9-B8D6-45C1-9D99-E84455D300E4}">
  <dimension ref="B2:D29"/>
  <sheetViews>
    <sheetView showGridLines="0" workbookViewId="0"/>
  </sheetViews>
  <sheetFormatPr defaultColWidth="8.7109375" defaultRowHeight="11.25" x14ac:dyDescent="0.2"/>
  <cols>
    <col min="1" max="1" width="8.7109375" style="4"/>
    <col min="2" max="2" width="60.140625" style="4" customWidth="1"/>
    <col min="3" max="3" width="20.5703125" style="4" customWidth="1"/>
    <col min="4" max="4" width="57.42578125" style="4" customWidth="1"/>
    <col min="5" max="5" width="45.5703125" style="4" customWidth="1"/>
    <col min="6" max="16384" width="8.7109375" style="4"/>
  </cols>
  <sheetData>
    <row r="2" spans="2:4" ht="30" x14ac:dyDescent="0.2">
      <c r="B2" s="56" t="s">
        <v>152</v>
      </c>
      <c r="D2" s="5" t="s">
        <v>177</v>
      </c>
    </row>
    <row r="3" spans="2:4" x14ac:dyDescent="0.2">
      <c r="B3" s="3" t="s">
        <v>13</v>
      </c>
      <c r="D3" s="4" t="s">
        <v>67</v>
      </c>
    </row>
    <row r="4" spans="2:4" x14ac:dyDescent="0.2">
      <c r="C4" s="8"/>
    </row>
    <row r="5" spans="2:4" ht="21" customHeight="1" x14ac:dyDescent="0.2">
      <c r="B5" s="40" t="s">
        <v>113</v>
      </c>
      <c r="C5" s="159" t="s">
        <v>63</v>
      </c>
      <c r="D5" s="41" t="s">
        <v>88</v>
      </c>
    </row>
    <row r="6" spans="2:4" ht="15" customHeight="1" x14ac:dyDescent="0.2">
      <c r="B6" s="103" t="s">
        <v>171</v>
      </c>
      <c r="C6" s="152">
        <f t="shared" ref="C6" si="0">C7+C14+C21</f>
        <v>2574</v>
      </c>
      <c r="D6" s="127" t="s">
        <v>172</v>
      </c>
    </row>
    <row r="7" spans="2:4" ht="15" customHeight="1" x14ac:dyDescent="0.2">
      <c r="B7" s="105" t="s">
        <v>31</v>
      </c>
      <c r="C7" s="153">
        <f t="shared" ref="C7" si="1">C8+C11</f>
        <v>1705</v>
      </c>
      <c r="D7" s="128" t="s">
        <v>76</v>
      </c>
    </row>
    <row r="8" spans="2:4" ht="15" customHeight="1" x14ac:dyDescent="0.2">
      <c r="B8" s="112" t="s">
        <v>39</v>
      </c>
      <c r="C8" s="152">
        <f t="shared" ref="C8" si="2">SUM(C9:C10)</f>
        <v>177</v>
      </c>
      <c r="D8" s="111" t="s">
        <v>89</v>
      </c>
    </row>
    <row r="9" spans="2:4" ht="15" customHeight="1" x14ac:dyDescent="0.2">
      <c r="B9" s="107" t="s">
        <v>15</v>
      </c>
      <c r="C9" s="154">
        <v>0</v>
      </c>
      <c r="D9" s="130" t="s">
        <v>90</v>
      </c>
    </row>
    <row r="10" spans="2:4" ht="15" customHeight="1" x14ac:dyDescent="0.2">
      <c r="B10" s="108" t="s">
        <v>16</v>
      </c>
      <c r="C10" s="155">
        <v>177</v>
      </c>
      <c r="D10" s="132" t="s">
        <v>91</v>
      </c>
    </row>
    <row r="11" spans="2:4" ht="15" customHeight="1" x14ac:dyDescent="0.2">
      <c r="B11" s="110" t="s">
        <v>40</v>
      </c>
      <c r="C11" s="153">
        <f t="shared" ref="C11" si="3">SUM(C12:C13)</f>
        <v>1528</v>
      </c>
      <c r="D11" s="106" t="s">
        <v>92</v>
      </c>
    </row>
    <row r="12" spans="2:4" ht="15" customHeight="1" x14ac:dyDescent="0.2">
      <c r="B12" s="108" t="s">
        <v>15</v>
      </c>
      <c r="C12" s="155">
        <v>222</v>
      </c>
      <c r="D12" s="132" t="s">
        <v>90</v>
      </c>
    </row>
    <row r="13" spans="2:4" ht="15" customHeight="1" x14ac:dyDescent="0.2">
      <c r="B13" s="107" t="s">
        <v>16</v>
      </c>
      <c r="C13" s="154">
        <v>1306</v>
      </c>
      <c r="D13" s="130" t="s">
        <v>91</v>
      </c>
    </row>
    <row r="14" spans="2:4" ht="15" customHeight="1" x14ac:dyDescent="0.2">
      <c r="B14" s="138" t="s">
        <v>32</v>
      </c>
      <c r="C14" s="152">
        <f t="shared" ref="C14" si="4">C15+C18</f>
        <v>869</v>
      </c>
      <c r="D14" s="133" t="s">
        <v>77</v>
      </c>
    </row>
    <row r="15" spans="2:4" ht="15" customHeight="1" x14ac:dyDescent="0.2">
      <c r="B15" s="110" t="s">
        <v>39</v>
      </c>
      <c r="C15" s="153">
        <f t="shared" ref="C15" si="5">SUM(C16:C17)</f>
        <v>50</v>
      </c>
      <c r="D15" s="106" t="s">
        <v>89</v>
      </c>
    </row>
    <row r="16" spans="2:4" ht="15" customHeight="1" x14ac:dyDescent="0.2">
      <c r="B16" s="108" t="s">
        <v>15</v>
      </c>
      <c r="C16" s="155">
        <v>0</v>
      </c>
      <c r="D16" s="132" t="s">
        <v>90</v>
      </c>
    </row>
    <row r="17" spans="2:4" ht="15" customHeight="1" x14ac:dyDescent="0.2">
      <c r="B17" s="107" t="s">
        <v>16</v>
      </c>
      <c r="C17" s="157">
        <v>50</v>
      </c>
      <c r="D17" s="130" t="s">
        <v>91</v>
      </c>
    </row>
    <row r="18" spans="2:4" ht="15" customHeight="1" x14ac:dyDescent="0.2">
      <c r="B18" s="112" t="s">
        <v>40</v>
      </c>
      <c r="C18" s="152">
        <f t="shared" ref="C18" si="6">SUM(C19:C20)</f>
        <v>819</v>
      </c>
      <c r="D18" s="111" t="s">
        <v>92</v>
      </c>
    </row>
    <row r="19" spans="2:4" ht="15" customHeight="1" x14ac:dyDescent="0.2">
      <c r="B19" s="107" t="s">
        <v>15</v>
      </c>
      <c r="C19" s="158">
        <v>122</v>
      </c>
      <c r="D19" s="130" t="s">
        <v>90</v>
      </c>
    </row>
    <row r="20" spans="2:4" ht="15" customHeight="1" x14ac:dyDescent="0.2">
      <c r="B20" s="108" t="s">
        <v>16</v>
      </c>
      <c r="C20" s="155">
        <v>697</v>
      </c>
      <c r="D20" s="132" t="s">
        <v>91</v>
      </c>
    </row>
    <row r="21" spans="2:4" ht="15" customHeight="1" x14ac:dyDescent="0.2">
      <c r="B21" s="105" t="s">
        <v>33</v>
      </c>
      <c r="C21" s="154">
        <v>0</v>
      </c>
      <c r="D21" s="128" t="s">
        <v>78</v>
      </c>
    </row>
    <row r="22" spans="2:4" ht="15" customHeight="1" x14ac:dyDescent="0.2">
      <c r="B22" s="112" t="s">
        <v>39</v>
      </c>
      <c r="C22" s="155">
        <v>0</v>
      </c>
      <c r="D22" s="111" t="s">
        <v>89</v>
      </c>
    </row>
    <row r="23" spans="2:4" ht="15" customHeight="1" x14ac:dyDescent="0.2">
      <c r="B23" s="107" t="s">
        <v>15</v>
      </c>
      <c r="C23" s="154">
        <v>0</v>
      </c>
      <c r="D23" s="130" t="s">
        <v>90</v>
      </c>
    </row>
    <row r="24" spans="2:4" ht="15" customHeight="1" x14ac:dyDescent="0.2">
      <c r="B24" s="108" t="s">
        <v>16</v>
      </c>
      <c r="C24" s="155">
        <v>0</v>
      </c>
      <c r="D24" s="132" t="s">
        <v>91</v>
      </c>
    </row>
    <row r="25" spans="2:4" ht="15" customHeight="1" x14ac:dyDescent="0.2">
      <c r="B25" s="110" t="s">
        <v>40</v>
      </c>
      <c r="C25" s="154">
        <v>0</v>
      </c>
      <c r="D25" s="106" t="s">
        <v>92</v>
      </c>
    </row>
    <row r="26" spans="2:4" ht="15" customHeight="1" x14ac:dyDescent="0.2">
      <c r="B26" s="108" t="s">
        <v>15</v>
      </c>
      <c r="C26" s="155">
        <v>0</v>
      </c>
      <c r="D26" s="132" t="s">
        <v>90</v>
      </c>
    </row>
    <row r="27" spans="2:4" ht="15" customHeight="1" x14ac:dyDescent="0.2">
      <c r="B27" s="107" t="s">
        <v>16</v>
      </c>
      <c r="C27" s="154">
        <v>0</v>
      </c>
      <c r="D27" s="130" t="s">
        <v>91</v>
      </c>
    </row>
    <row r="28" spans="2:4" x14ac:dyDescent="0.2">
      <c r="B28" s="37"/>
    </row>
    <row r="29" spans="2:4" x14ac:dyDescent="0.2">
      <c r="B29" s="10" t="s">
        <v>34</v>
      </c>
      <c r="D29" s="51" t="s">
        <v>80</v>
      </c>
    </row>
  </sheetData>
  <pageMargins left="0.7" right="0.7" top="0.75" bottom="0.75" header="0.3" footer="0.3"/>
  <pageSetup orientation="portrait" r:id="rId1"/>
  <ignoredErrors>
    <ignoredError sqref="C18:C20"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966-DAEE-4182-9EE1-7C2686A21109}">
  <dimension ref="B2:E11"/>
  <sheetViews>
    <sheetView showGridLines="0" workbookViewId="0"/>
  </sheetViews>
  <sheetFormatPr defaultColWidth="8.7109375" defaultRowHeight="11.25" x14ac:dyDescent="0.2"/>
  <cols>
    <col min="1" max="1" width="8.7109375" style="4"/>
    <col min="2" max="2" width="42.85546875" style="4" customWidth="1"/>
    <col min="3" max="3" width="23.7109375" style="4" customWidth="1"/>
    <col min="4" max="4" width="51.28515625" style="4" customWidth="1"/>
    <col min="5" max="5" width="32.140625" style="4" customWidth="1"/>
    <col min="6" max="16384" width="8.7109375" style="4"/>
  </cols>
  <sheetData>
    <row r="2" spans="2:5" ht="15" x14ac:dyDescent="0.2">
      <c r="B2" s="5" t="s">
        <v>154</v>
      </c>
      <c r="D2" s="5" t="s">
        <v>153</v>
      </c>
    </row>
    <row r="3" spans="2:5" x14ac:dyDescent="0.2">
      <c r="B3" s="3" t="s">
        <v>13</v>
      </c>
      <c r="D3" s="4" t="s">
        <v>67</v>
      </c>
    </row>
    <row r="4" spans="2:5" x14ac:dyDescent="0.2">
      <c r="C4" s="8"/>
    </row>
    <row r="5" spans="2:5" ht="21.75" customHeight="1" x14ac:dyDescent="0.2">
      <c r="B5" s="43" t="s">
        <v>114</v>
      </c>
      <c r="C5" s="159" t="s">
        <v>63</v>
      </c>
      <c r="D5" s="44" t="s">
        <v>81</v>
      </c>
    </row>
    <row r="6" spans="2:5" ht="15" customHeight="1" x14ac:dyDescent="0.2">
      <c r="B6" s="76" t="s">
        <v>171</v>
      </c>
      <c r="C6" s="168">
        <v>21.107009694258018</v>
      </c>
      <c r="D6" s="78" t="s">
        <v>172</v>
      </c>
    </row>
    <row r="7" spans="2:5" ht="15" customHeight="1" x14ac:dyDescent="0.2">
      <c r="B7" s="79" t="s">
        <v>35</v>
      </c>
      <c r="C7" s="167">
        <v>20.642174743790168</v>
      </c>
      <c r="D7" s="139" t="s">
        <v>82</v>
      </c>
    </row>
    <row r="8" spans="2:5" ht="15" customHeight="1" x14ac:dyDescent="0.2">
      <c r="B8" s="66" t="s">
        <v>36</v>
      </c>
      <c r="C8" s="166">
        <v>20.922374429223744</v>
      </c>
      <c r="D8" s="140" t="s">
        <v>83</v>
      </c>
    </row>
    <row r="9" spans="2:5" ht="15" customHeight="1" x14ac:dyDescent="0.2">
      <c r="B9" s="79" t="s">
        <v>62</v>
      </c>
      <c r="C9" s="167">
        <v>25.187237615449202</v>
      </c>
      <c r="D9" s="139" t="s">
        <v>84</v>
      </c>
    </row>
    <row r="10" spans="2:5" x14ac:dyDescent="0.2">
      <c r="B10" s="18"/>
      <c r="C10" s="18"/>
      <c r="D10" s="59"/>
      <c r="E10" s="18"/>
    </row>
    <row r="11" spans="2:5" x14ac:dyDescent="0.2">
      <c r="B11" s="10" t="s">
        <v>34</v>
      </c>
      <c r="D11" s="51" t="s">
        <v>80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B61-60C3-469A-B684-AE2844F70AC6}">
  <dimension ref="B2:D11"/>
  <sheetViews>
    <sheetView showGridLines="0" workbookViewId="0"/>
  </sheetViews>
  <sheetFormatPr defaultColWidth="8.7109375" defaultRowHeight="11.25" x14ac:dyDescent="0.2"/>
  <cols>
    <col min="1" max="1" width="8.7109375" style="4"/>
    <col min="2" max="2" width="36.85546875" style="4" customWidth="1"/>
    <col min="3" max="3" width="30.85546875" style="4" customWidth="1"/>
    <col min="4" max="4" width="47.28515625" style="4" customWidth="1"/>
    <col min="5" max="5" width="45.5703125" style="4" customWidth="1"/>
    <col min="6" max="16384" width="8.7109375" style="4"/>
  </cols>
  <sheetData>
    <row r="2" spans="2:4" ht="15" x14ac:dyDescent="0.2">
      <c r="B2" s="5" t="s">
        <v>155</v>
      </c>
      <c r="D2" s="5" t="s">
        <v>156</v>
      </c>
    </row>
    <row r="3" spans="2:4" x14ac:dyDescent="0.2">
      <c r="B3" s="3" t="s">
        <v>13</v>
      </c>
      <c r="D3" s="4" t="s">
        <v>67</v>
      </c>
    </row>
    <row r="4" spans="2:4" x14ac:dyDescent="0.2">
      <c r="C4" s="8"/>
    </row>
    <row r="5" spans="2:4" ht="14.45" customHeight="1" x14ac:dyDescent="0.2">
      <c r="B5" s="43" t="s">
        <v>14</v>
      </c>
      <c r="C5" s="159" t="s">
        <v>63</v>
      </c>
      <c r="D5" s="44" t="s">
        <v>75</v>
      </c>
    </row>
    <row r="6" spans="2:4" ht="15" customHeight="1" x14ac:dyDescent="0.2">
      <c r="B6" s="76" t="s">
        <v>171</v>
      </c>
      <c r="C6" s="168">
        <v>21.107009694258018</v>
      </c>
      <c r="D6" s="78" t="s">
        <v>172</v>
      </c>
    </row>
    <row r="7" spans="2:4" ht="15" customHeight="1" x14ac:dyDescent="0.2">
      <c r="B7" s="141" t="s">
        <v>31</v>
      </c>
      <c r="C7" s="167">
        <v>21.919568965517243</v>
      </c>
      <c r="D7" s="81" t="s">
        <v>76</v>
      </c>
    </row>
    <row r="8" spans="2:4" ht="15" customHeight="1" x14ac:dyDescent="0.2">
      <c r="B8" s="142" t="s">
        <v>32</v>
      </c>
      <c r="C8" s="166">
        <v>19.89568345323741</v>
      </c>
      <c r="D8" s="82" t="s">
        <v>77</v>
      </c>
    </row>
    <row r="9" spans="2:4" ht="15" customHeight="1" x14ac:dyDescent="0.2">
      <c r="B9" s="141" t="s">
        <v>33</v>
      </c>
      <c r="C9" s="167">
        <v>19.200378071833647</v>
      </c>
      <c r="D9" s="81" t="s">
        <v>78</v>
      </c>
    </row>
    <row r="11" spans="2:4" x14ac:dyDescent="0.2">
      <c r="B11" s="10" t="s">
        <v>34</v>
      </c>
      <c r="D11" s="51" t="s">
        <v>80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4373-9646-418B-B39A-856AC203D553}">
  <dimension ref="B2:E11"/>
  <sheetViews>
    <sheetView showGridLines="0" workbookViewId="0"/>
  </sheetViews>
  <sheetFormatPr defaultColWidth="8.7109375" defaultRowHeight="11.25" x14ac:dyDescent="0.2"/>
  <cols>
    <col min="1" max="1" width="8.7109375" style="4"/>
    <col min="2" max="2" width="50.85546875" style="4" customWidth="1"/>
    <col min="3" max="3" width="21.28515625" style="4" customWidth="1"/>
    <col min="4" max="4" width="47.5703125" style="4" customWidth="1"/>
    <col min="5" max="5" width="45.5703125" style="4" customWidth="1"/>
    <col min="6" max="16384" width="8.7109375" style="4"/>
  </cols>
  <sheetData>
    <row r="2" spans="2:5" ht="15" x14ac:dyDescent="0.2">
      <c r="B2" s="5" t="s">
        <v>157</v>
      </c>
      <c r="D2" s="5" t="s">
        <v>158</v>
      </c>
    </row>
    <row r="3" spans="2:5" x14ac:dyDescent="0.2">
      <c r="B3" s="3" t="s">
        <v>13</v>
      </c>
      <c r="D3" s="4" t="s">
        <v>67</v>
      </c>
    </row>
    <row r="4" spans="2:5" x14ac:dyDescent="0.2">
      <c r="C4" s="8"/>
      <c r="D4" s="6"/>
    </row>
    <row r="5" spans="2:5" ht="23.25" customHeight="1" x14ac:dyDescent="0.2">
      <c r="B5" s="43" t="s">
        <v>41</v>
      </c>
      <c r="C5" s="159" t="s">
        <v>63</v>
      </c>
      <c r="D5" s="41" t="s">
        <v>81</v>
      </c>
    </row>
    <row r="6" spans="2:5" ht="15" customHeight="1" x14ac:dyDescent="0.2">
      <c r="B6" s="76" t="s">
        <v>171</v>
      </c>
      <c r="C6" s="168">
        <v>13.73338185346919</v>
      </c>
      <c r="D6" s="78" t="s">
        <v>172</v>
      </c>
    </row>
    <row r="7" spans="2:5" ht="15" customHeight="1" x14ac:dyDescent="0.2">
      <c r="B7" s="141" t="s">
        <v>35</v>
      </c>
      <c r="C7" s="167">
        <v>11.725407005426739</v>
      </c>
      <c r="D7" s="84" t="s">
        <v>82</v>
      </c>
    </row>
    <row r="8" spans="2:5" ht="15" customHeight="1" x14ac:dyDescent="0.2">
      <c r="B8" s="142" t="s">
        <v>36</v>
      </c>
      <c r="C8" s="166">
        <v>15.325363889749148</v>
      </c>
      <c r="D8" s="82" t="s">
        <v>83</v>
      </c>
    </row>
    <row r="9" spans="2:5" ht="15" customHeight="1" x14ac:dyDescent="0.2">
      <c r="B9" s="141" t="s">
        <v>62</v>
      </c>
      <c r="C9" s="167">
        <v>11.654234654234655</v>
      </c>
      <c r="D9" s="84" t="s">
        <v>84</v>
      </c>
    </row>
    <row r="10" spans="2:5" x14ac:dyDescent="0.2">
      <c r="B10" s="18"/>
      <c r="C10" s="18"/>
      <c r="D10" s="18"/>
      <c r="E10" s="18"/>
    </row>
    <row r="11" spans="2:5" x14ac:dyDescent="0.2">
      <c r="B11" s="10" t="s">
        <v>34</v>
      </c>
      <c r="D11" s="51" t="s">
        <v>80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7B196-C323-4419-BB7A-085CD88041E6}">
  <dimension ref="B2:D11"/>
  <sheetViews>
    <sheetView showGridLines="0" workbookViewId="0"/>
  </sheetViews>
  <sheetFormatPr defaultColWidth="8.7109375" defaultRowHeight="11.25" x14ac:dyDescent="0.2"/>
  <cols>
    <col min="1" max="1" width="8.7109375" style="4"/>
    <col min="2" max="2" width="53.140625" style="4" customWidth="1"/>
    <col min="3" max="3" width="24.140625" style="4" customWidth="1"/>
    <col min="4" max="4" width="58.85546875" style="4" customWidth="1"/>
    <col min="5" max="5" width="45.5703125" style="4" customWidth="1"/>
    <col min="6" max="16384" width="8.7109375" style="4"/>
  </cols>
  <sheetData>
    <row r="2" spans="2:4" ht="15" x14ac:dyDescent="0.2">
      <c r="B2" s="5" t="s">
        <v>159</v>
      </c>
      <c r="D2" s="5" t="s">
        <v>160</v>
      </c>
    </row>
    <row r="3" spans="2:4" x14ac:dyDescent="0.2">
      <c r="B3" s="3" t="s">
        <v>13</v>
      </c>
      <c r="D3" s="4" t="s">
        <v>67</v>
      </c>
    </row>
    <row r="4" spans="2:4" x14ac:dyDescent="0.2">
      <c r="C4" s="8"/>
    </row>
    <row r="5" spans="2:4" ht="22.5" customHeight="1" x14ac:dyDescent="0.2">
      <c r="B5" s="43" t="s">
        <v>14</v>
      </c>
      <c r="C5" s="159" t="s">
        <v>63</v>
      </c>
      <c r="D5" s="44" t="s">
        <v>75</v>
      </c>
    </row>
    <row r="6" spans="2:4" ht="15" customHeight="1" x14ac:dyDescent="0.2">
      <c r="B6" s="76" t="s">
        <v>171</v>
      </c>
      <c r="C6" s="168">
        <v>13.73338185346919</v>
      </c>
      <c r="D6" s="78" t="s">
        <v>172</v>
      </c>
    </row>
    <row r="7" spans="2:4" ht="15" customHeight="1" x14ac:dyDescent="0.2">
      <c r="B7" s="141" t="s">
        <v>31</v>
      </c>
      <c r="C7" s="167">
        <v>14.176349241748438</v>
      </c>
      <c r="D7" s="81" t="s">
        <v>76</v>
      </c>
    </row>
    <row r="8" spans="2:4" ht="15" customHeight="1" x14ac:dyDescent="0.2">
      <c r="B8" s="142" t="s">
        <v>32</v>
      </c>
      <c r="C8" s="166">
        <v>13.008552490912978</v>
      </c>
      <c r="D8" s="82" t="s">
        <v>77</v>
      </c>
    </row>
    <row r="9" spans="2:4" ht="15" customHeight="1" x14ac:dyDescent="0.2">
      <c r="B9" s="141" t="s">
        <v>33</v>
      </c>
      <c r="C9" s="167">
        <v>12.98849104859335</v>
      </c>
      <c r="D9" s="81" t="s">
        <v>78</v>
      </c>
    </row>
    <row r="11" spans="2:4" x14ac:dyDescent="0.2">
      <c r="B11" s="10" t="s">
        <v>34</v>
      </c>
      <c r="D11" s="51" t="s">
        <v>80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E7109-D57C-4D25-A3DF-B6FDC5760893}">
  <dimension ref="B2:D11"/>
  <sheetViews>
    <sheetView showGridLines="0" zoomScaleNormal="100" workbookViewId="0"/>
  </sheetViews>
  <sheetFormatPr defaultColWidth="8.7109375" defaultRowHeight="11.25" x14ac:dyDescent="0.2"/>
  <cols>
    <col min="1" max="1" width="8.7109375" style="4"/>
    <col min="2" max="2" width="53" style="4" customWidth="1"/>
    <col min="3" max="3" width="28.7109375" style="4" customWidth="1"/>
    <col min="4" max="4" width="61.85546875" style="4" customWidth="1"/>
    <col min="5" max="16384" width="8.7109375" style="4"/>
  </cols>
  <sheetData>
    <row r="2" spans="2:4" ht="15" x14ac:dyDescent="0.2">
      <c r="B2" s="5" t="s">
        <v>161</v>
      </c>
      <c r="D2" s="5" t="s">
        <v>162</v>
      </c>
    </row>
    <row r="3" spans="2:4" x14ac:dyDescent="0.2">
      <c r="B3" s="3" t="s">
        <v>13</v>
      </c>
      <c r="D3" s="4" t="s">
        <v>67</v>
      </c>
    </row>
    <row r="4" spans="2:4" x14ac:dyDescent="0.2">
      <c r="B4" s="8"/>
    </row>
    <row r="5" spans="2:4" ht="26.25" customHeight="1" x14ac:dyDescent="0.2">
      <c r="B5" s="43" t="s">
        <v>14</v>
      </c>
      <c r="C5" s="159" t="s">
        <v>63</v>
      </c>
      <c r="D5" s="44" t="s">
        <v>75</v>
      </c>
    </row>
    <row r="6" spans="2:4" ht="15" customHeight="1" x14ac:dyDescent="0.2">
      <c r="B6" s="76" t="s">
        <v>171</v>
      </c>
      <c r="C6" s="172">
        <f>SUM(C7:C9)</f>
        <v>10251</v>
      </c>
      <c r="D6" s="78" t="s">
        <v>172</v>
      </c>
    </row>
    <row r="7" spans="2:4" ht="15" customHeight="1" x14ac:dyDescent="0.2">
      <c r="B7" s="141" t="s">
        <v>31</v>
      </c>
      <c r="C7" s="173">
        <v>6148</v>
      </c>
      <c r="D7" s="81" t="s">
        <v>76</v>
      </c>
    </row>
    <row r="8" spans="2:4" ht="15" customHeight="1" x14ac:dyDescent="0.2">
      <c r="B8" s="142" t="s">
        <v>32</v>
      </c>
      <c r="C8" s="174">
        <v>3566</v>
      </c>
      <c r="D8" s="82" t="s">
        <v>77</v>
      </c>
    </row>
    <row r="9" spans="2:4" ht="15" customHeight="1" x14ac:dyDescent="0.2">
      <c r="B9" s="141" t="s">
        <v>33</v>
      </c>
      <c r="C9" s="173">
        <v>537</v>
      </c>
      <c r="D9" s="81" t="s">
        <v>78</v>
      </c>
    </row>
    <row r="11" spans="2:4" x14ac:dyDescent="0.2">
      <c r="B11" s="10" t="s">
        <v>34</v>
      </c>
      <c r="D11" s="51" t="s">
        <v>80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F0FE-2CC4-438C-9B87-A5D51941B896}">
  <dimension ref="B2:D10"/>
  <sheetViews>
    <sheetView showGridLines="0" zoomScaleNormal="100" workbookViewId="0"/>
  </sheetViews>
  <sheetFormatPr defaultColWidth="8.7109375" defaultRowHeight="11.25" x14ac:dyDescent="0.2"/>
  <cols>
    <col min="1" max="1" width="8.7109375" style="4"/>
    <col min="2" max="2" width="45.5703125" style="4" customWidth="1"/>
    <col min="3" max="3" width="30.140625" style="4" customWidth="1"/>
    <col min="4" max="4" width="45.5703125" style="4" customWidth="1"/>
    <col min="5" max="16384" width="8.7109375" style="4"/>
  </cols>
  <sheetData>
    <row r="2" spans="2:4" ht="15" x14ac:dyDescent="0.2">
      <c r="B2" s="5" t="s">
        <v>163</v>
      </c>
      <c r="D2" s="5" t="s">
        <v>178</v>
      </c>
    </row>
    <row r="3" spans="2:4" x14ac:dyDescent="0.2">
      <c r="B3" s="3" t="s">
        <v>104</v>
      </c>
      <c r="D3" s="4" t="s">
        <v>103</v>
      </c>
    </row>
    <row r="4" spans="2:4" x14ac:dyDescent="0.2">
      <c r="B4" s="8"/>
    </row>
    <row r="5" spans="2:4" ht="23.25" customHeight="1" x14ac:dyDescent="0.2">
      <c r="B5" s="43" t="s">
        <v>42</v>
      </c>
      <c r="C5" s="159" t="s">
        <v>63</v>
      </c>
      <c r="D5" s="44" t="s">
        <v>93</v>
      </c>
    </row>
    <row r="6" spans="2:4" ht="15" customHeight="1" x14ac:dyDescent="0.2">
      <c r="B6" s="143" t="s">
        <v>171</v>
      </c>
      <c r="C6" s="175">
        <v>97.99</v>
      </c>
      <c r="D6" s="144" t="s">
        <v>172</v>
      </c>
    </row>
    <row r="7" spans="2:4" ht="15" customHeight="1" x14ac:dyDescent="0.2">
      <c r="B7" s="145" t="s">
        <v>15</v>
      </c>
      <c r="C7" s="176">
        <v>97.95</v>
      </c>
      <c r="D7" s="146" t="s">
        <v>90</v>
      </c>
    </row>
    <row r="8" spans="2:4" ht="15" customHeight="1" x14ac:dyDescent="0.2">
      <c r="B8" s="147" t="s">
        <v>16</v>
      </c>
      <c r="C8" s="177">
        <v>98.04</v>
      </c>
      <c r="D8" s="148" t="s">
        <v>94</v>
      </c>
    </row>
    <row r="10" spans="2:4" x14ac:dyDescent="0.2">
      <c r="B10" s="10" t="s">
        <v>34</v>
      </c>
      <c r="D10" s="51" t="s">
        <v>80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F5D1-38A9-473B-A21F-B6A19C02D0E7}">
  <dimension ref="B2:D11"/>
  <sheetViews>
    <sheetView showGridLines="0" zoomScaleNormal="100" workbookViewId="0"/>
  </sheetViews>
  <sheetFormatPr defaultColWidth="8.7109375" defaultRowHeight="11.25" x14ac:dyDescent="0.2"/>
  <cols>
    <col min="1" max="1" width="8.7109375" style="4"/>
    <col min="2" max="2" width="45.5703125" style="4" customWidth="1"/>
    <col min="3" max="3" width="27.140625" style="4" customWidth="1"/>
    <col min="4" max="4" width="45.5703125" style="4" customWidth="1"/>
    <col min="5" max="16384" width="8.7109375" style="4"/>
  </cols>
  <sheetData>
    <row r="2" spans="2:4" ht="15" x14ac:dyDescent="0.2">
      <c r="B2" s="50" t="s">
        <v>164</v>
      </c>
      <c r="D2" s="5" t="s">
        <v>165</v>
      </c>
    </row>
    <row r="3" spans="2:4" x14ac:dyDescent="0.2">
      <c r="B3" s="3" t="s">
        <v>13</v>
      </c>
      <c r="D3" s="4" t="s">
        <v>67</v>
      </c>
    </row>
    <row r="4" spans="2:4" x14ac:dyDescent="0.2">
      <c r="B4" s="8"/>
    </row>
    <row r="5" spans="2:4" ht="23.25" customHeight="1" x14ac:dyDescent="0.2">
      <c r="B5" s="43" t="s">
        <v>14</v>
      </c>
      <c r="C5" s="159" t="s">
        <v>63</v>
      </c>
      <c r="D5" s="44" t="s">
        <v>75</v>
      </c>
    </row>
    <row r="6" spans="2:4" ht="15" customHeight="1" x14ac:dyDescent="0.2">
      <c r="B6" s="76" t="s">
        <v>171</v>
      </c>
      <c r="C6" s="169">
        <f>SUM(C7:C9)</f>
        <v>10</v>
      </c>
      <c r="D6" s="78" t="s">
        <v>172</v>
      </c>
    </row>
    <row r="7" spans="2:4" ht="15" customHeight="1" x14ac:dyDescent="0.2">
      <c r="B7" s="79" t="s">
        <v>31</v>
      </c>
      <c r="C7" s="170">
        <v>8</v>
      </c>
      <c r="D7" s="81" t="s">
        <v>76</v>
      </c>
    </row>
    <row r="8" spans="2:4" ht="15" customHeight="1" x14ac:dyDescent="0.2">
      <c r="B8" s="66" t="s">
        <v>32</v>
      </c>
      <c r="C8" s="171">
        <v>1</v>
      </c>
      <c r="D8" s="82" t="s">
        <v>77</v>
      </c>
    </row>
    <row r="9" spans="2:4" ht="15" customHeight="1" x14ac:dyDescent="0.2">
      <c r="B9" s="79" t="s">
        <v>33</v>
      </c>
      <c r="C9" s="170">
        <v>1</v>
      </c>
      <c r="D9" s="81" t="s">
        <v>78</v>
      </c>
    </row>
    <row r="11" spans="2:4" x14ac:dyDescent="0.2">
      <c r="B11" s="10" t="s">
        <v>34</v>
      </c>
      <c r="D11" s="51" t="s">
        <v>80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2A6A-E8F3-4ACA-A680-889BC7319670}">
  <dimension ref="B2:D29"/>
  <sheetViews>
    <sheetView showGridLines="0" zoomScaleNormal="100" workbookViewId="0"/>
  </sheetViews>
  <sheetFormatPr defaultColWidth="8.7109375" defaultRowHeight="11.25" x14ac:dyDescent="0.2"/>
  <cols>
    <col min="1" max="1" width="8.7109375" style="4"/>
    <col min="2" max="2" width="57.85546875" style="4" customWidth="1"/>
    <col min="3" max="3" width="32.5703125" style="4" customWidth="1"/>
    <col min="4" max="4" width="54.28515625" style="4" customWidth="1"/>
    <col min="5" max="16384" width="8.7109375" style="4"/>
  </cols>
  <sheetData>
    <row r="2" spans="2:4" ht="15" x14ac:dyDescent="0.2">
      <c r="B2" s="5" t="s">
        <v>166</v>
      </c>
      <c r="D2" s="5" t="s">
        <v>167</v>
      </c>
    </row>
    <row r="3" spans="2:4" x14ac:dyDescent="0.2">
      <c r="B3" s="3" t="s">
        <v>13</v>
      </c>
      <c r="D3" s="4" t="s">
        <v>67</v>
      </c>
    </row>
    <row r="4" spans="2:4" x14ac:dyDescent="0.2">
      <c r="B4" s="8"/>
    </row>
    <row r="5" spans="2:4" ht="14.45" customHeight="1" x14ac:dyDescent="0.2">
      <c r="B5" s="43" t="s">
        <v>14</v>
      </c>
      <c r="C5" s="159" t="s">
        <v>63</v>
      </c>
      <c r="D5" s="44" t="s">
        <v>75</v>
      </c>
    </row>
    <row r="6" spans="2:4" ht="15" customHeight="1" x14ac:dyDescent="0.2">
      <c r="B6" s="76" t="s">
        <v>171</v>
      </c>
      <c r="C6" s="178">
        <f>SUM(C7:C9)</f>
        <v>8000</v>
      </c>
      <c r="D6" s="78" t="s">
        <v>172</v>
      </c>
    </row>
    <row r="7" spans="2:4" ht="15" customHeight="1" x14ac:dyDescent="0.2">
      <c r="B7" s="149" t="s">
        <v>31</v>
      </c>
      <c r="C7" s="179">
        <v>5337</v>
      </c>
      <c r="D7" s="81" t="s">
        <v>76</v>
      </c>
    </row>
    <row r="8" spans="2:4" ht="15" customHeight="1" x14ac:dyDescent="0.2">
      <c r="B8" s="66" t="s">
        <v>32</v>
      </c>
      <c r="C8" s="180">
        <v>2160</v>
      </c>
      <c r="D8" s="82" t="s">
        <v>77</v>
      </c>
    </row>
    <row r="9" spans="2:4" ht="15" customHeight="1" x14ac:dyDescent="0.2">
      <c r="B9" s="149" t="s">
        <v>33</v>
      </c>
      <c r="C9" s="179">
        <v>503</v>
      </c>
      <c r="D9" s="81" t="s">
        <v>78</v>
      </c>
    </row>
    <row r="11" spans="2:4" x14ac:dyDescent="0.2">
      <c r="B11" s="10" t="s">
        <v>34</v>
      </c>
      <c r="D11" s="51" t="s">
        <v>80</v>
      </c>
    </row>
    <row r="29" ht="15" customHeight="1"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BA57D-FDCA-40EB-BCEF-8F184F9F8268}">
  <dimension ref="B2:G14"/>
  <sheetViews>
    <sheetView showGridLines="0" zoomScaleNormal="100" workbookViewId="0"/>
  </sheetViews>
  <sheetFormatPr defaultColWidth="8.7109375" defaultRowHeight="11.25" x14ac:dyDescent="0.2"/>
  <cols>
    <col min="1" max="1" width="8.7109375" style="4"/>
    <col min="2" max="2" width="75.85546875" style="4" customWidth="1"/>
    <col min="3" max="3" width="17" style="4" customWidth="1"/>
    <col min="4" max="4" width="66.42578125" style="4" customWidth="1"/>
    <col min="5" max="16384" width="8.7109375" style="4"/>
  </cols>
  <sheetData>
    <row r="2" spans="2:7" ht="15" x14ac:dyDescent="0.2">
      <c r="B2" s="5" t="s">
        <v>106</v>
      </c>
      <c r="C2" s="6"/>
      <c r="D2" s="5" t="s">
        <v>105</v>
      </c>
    </row>
    <row r="3" spans="2:7" x14ac:dyDescent="0.2">
      <c r="B3" s="3" t="s">
        <v>13</v>
      </c>
      <c r="C3" s="6"/>
      <c r="D3" s="4" t="s">
        <v>67</v>
      </c>
    </row>
    <row r="4" spans="2:7" x14ac:dyDescent="0.2">
      <c r="B4" s="8"/>
      <c r="C4" s="6"/>
    </row>
    <row r="5" spans="2:7" ht="18.75" customHeight="1" x14ac:dyDescent="0.2">
      <c r="B5" s="40" t="s">
        <v>65</v>
      </c>
      <c r="C5" s="159" t="s">
        <v>63</v>
      </c>
      <c r="D5" s="41" t="s">
        <v>66</v>
      </c>
      <c r="E5" s="7"/>
      <c r="F5" s="7"/>
    </row>
    <row r="6" spans="2:7" ht="15" customHeight="1" x14ac:dyDescent="0.2">
      <c r="B6" s="63" t="s">
        <v>68</v>
      </c>
      <c r="C6" s="64"/>
      <c r="D6" s="65" t="s">
        <v>69</v>
      </c>
    </row>
    <row r="7" spans="2:7" ht="15" customHeight="1" x14ac:dyDescent="0.2">
      <c r="B7" s="66" t="s">
        <v>56</v>
      </c>
      <c r="C7" s="161">
        <v>444</v>
      </c>
      <c r="D7" s="67" t="s">
        <v>70</v>
      </c>
      <c r="E7" s="7"/>
      <c r="F7" s="7"/>
      <c r="G7" s="9"/>
    </row>
    <row r="8" spans="2:7" ht="15" customHeight="1" x14ac:dyDescent="0.2">
      <c r="B8" s="68" t="s">
        <v>58</v>
      </c>
      <c r="C8" s="69">
        <v>28854</v>
      </c>
      <c r="D8" s="70" t="s">
        <v>71</v>
      </c>
    </row>
    <row r="9" spans="2:7" ht="15" customHeight="1" x14ac:dyDescent="0.2">
      <c r="B9" s="66" t="s">
        <v>57</v>
      </c>
      <c r="C9" s="71">
        <v>396263</v>
      </c>
      <c r="D9" s="67" t="s">
        <v>72</v>
      </c>
      <c r="E9" s="54"/>
      <c r="F9" s="7"/>
      <c r="G9" s="9"/>
    </row>
    <row r="10" spans="2:7" s="37" customFormat="1" ht="15" customHeight="1" x14ac:dyDescent="0.2">
      <c r="B10" s="63" t="s">
        <v>59</v>
      </c>
      <c r="C10" s="72"/>
      <c r="D10" s="73" t="s">
        <v>74</v>
      </c>
    </row>
    <row r="11" spans="2:7" s="37" customFormat="1" ht="15" customHeight="1" x14ac:dyDescent="0.2">
      <c r="B11" s="66" t="s">
        <v>60</v>
      </c>
      <c r="C11" s="74">
        <v>10</v>
      </c>
      <c r="D11" s="67" t="s">
        <v>151</v>
      </c>
    </row>
    <row r="12" spans="2:7" s="37" customFormat="1" ht="15" customHeight="1" x14ac:dyDescent="0.2">
      <c r="B12" s="68" t="s">
        <v>61</v>
      </c>
      <c r="C12" s="75">
        <v>8000</v>
      </c>
      <c r="D12" s="70" t="s">
        <v>73</v>
      </c>
    </row>
    <row r="14" spans="2:7" x14ac:dyDescent="0.2">
      <c r="B14" s="10" t="s">
        <v>34</v>
      </c>
      <c r="D14" s="51" t="s">
        <v>80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dimension ref="A1:BHA237"/>
  <sheetViews>
    <sheetView showGridLines="0" zoomScaleNormal="100" workbookViewId="0"/>
  </sheetViews>
  <sheetFormatPr defaultColWidth="7.7109375" defaultRowHeight="11.25" x14ac:dyDescent="0.2"/>
  <cols>
    <col min="1" max="1" width="45.7109375" style="4" customWidth="1"/>
    <col min="2" max="2" width="75.7109375" style="3" bestFit="1" customWidth="1"/>
    <col min="3" max="3" width="9.7109375" style="3" customWidth="1"/>
    <col min="4" max="4" width="75.7109375" style="3" customWidth="1"/>
    <col min="5" max="7" width="7.7109375" style="3"/>
    <col min="8" max="8" width="13.7109375" style="4" bestFit="1" customWidth="1"/>
    <col min="9" max="11" width="7.7109375" style="4"/>
    <col min="12" max="12" width="7.7109375" style="4" customWidth="1"/>
    <col min="13" max="19" width="7.7109375" style="3"/>
    <col min="20" max="1561" width="7.7109375" style="34"/>
    <col min="1562" max="16384" width="7.7109375" style="3"/>
  </cols>
  <sheetData>
    <row r="1" spans="1:1561" x14ac:dyDescent="0.2">
      <c r="H1" s="3"/>
      <c r="I1" s="3"/>
      <c r="J1" s="3"/>
      <c r="K1" s="3"/>
      <c r="L1" s="3"/>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row>
    <row r="2" spans="1:1561" x14ac:dyDescent="0.2">
      <c r="B2" s="45"/>
      <c r="C2" s="46"/>
      <c r="D2" s="47"/>
      <c r="E2" s="47"/>
      <c r="F2" s="45"/>
      <c r="G2" s="45"/>
      <c r="H2" s="48"/>
      <c r="I2" s="3"/>
      <c r="J2" s="3"/>
      <c r="K2" s="3"/>
      <c r="L2" s="3"/>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row>
    <row r="3" spans="1:1561" ht="36" customHeight="1" x14ac:dyDescent="0.2">
      <c r="B3" s="49" t="s">
        <v>95</v>
      </c>
      <c r="C3" s="46"/>
      <c r="D3" s="47"/>
      <c r="E3" s="47"/>
      <c r="F3" s="45"/>
      <c r="G3" s="45"/>
      <c r="H3" s="48"/>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45"/>
      <c r="C4" s="46"/>
      <c r="D4" s="47"/>
      <c r="E4" s="47"/>
      <c r="F4" s="45"/>
      <c r="G4" s="45"/>
      <c r="H4" s="48"/>
      <c r="I4" s="3"/>
      <c r="J4" s="3"/>
      <c r="K4" s="3"/>
      <c r="L4" s="3"/>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row>
    <row r="5" spans="1:1561" x14ac:dyDescent="0.2">
      <c r="B5" s="11"/>
      <c r="C5" s="11"/>
      <c r="D5" s="11"/>
      <c r="E5" s="11"/>
      <c r="H5" s="3"/>
      <c r="I5" s="3"/>
      <c r="J5" s="3"/>
      <c r="K5" s="3"/>
      <c r="L5" s="3"/>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row>
    <row r="6" spans="1:1561" x14ac:dyDescent="0.2">
      <c r="H6" s="3"/>
      <c r="I6" s="3"/>
      <c r="J6" s="3"/>
      <c r="K6" s="3"/>
      <c r="L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row>
    <row r="7" spans="1:1561" x14ac:dyDescent="0.2">
      <c r="H7" s="3"/>
      <c r="I7" s="3"/>
      <c r="J7" s="3"/>
      <c r="K7" s="3"/>
      <c r="L7" s="3"/>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row>
    <row r="8" spans="1:1561" s="13" customFormat="1" x14ac:dyDescent="0.2">
      <c r="A8" s="2"/>
      <c r="B8" s="2"/>
      <c r="C8" s="2"/>
      <c r="D8" s="2"/>
      <c r="E8" s="2"/>
      <c r="F8" s="2"/>
      <c r="G8" s="2"/>
      <c r="H8" s="2"/>
      <c r="I8" s="2"/>
      <c r="J8" s="2"/>
      <c r="K8" s="2"/>
      <c r="L8" s="2"/>
      <c r="M8" s="2"/>
      <c r="N8" s="2"/>
      <c r="O8" s="2"/>
      <c r="P8" s="2"/>
      <c r="Q8" s="2"/>
      <c r="R8" s="2"/>
      <c r="S8" s="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row>
    <row r="9" spans="1:1561" x14ac:dyDescent="0.2">
      <c r="B9" s="4"/>
      <c r="C9" s="4"/>
      <c r="D9" s="4"/>
      <c r="E9" s="4"/>
      <c r="F9" s="4"/>
      <c r="G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row>
    <row r="10" spans="1:1561" x14ac:dyDescent="0.2">
      <c r="B10" s="23" t="s">
        <v>23</v>
      </c>
      <c r="C10" s="2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row>
    <row r="11" spans="1:1561" x14ac:dyDescent="0.2">
      <c r="B11" s="25"/>
      <c r="C11" s="26"/>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row>
    <row r="12" spans="1:1561" x14ac:dyDescent="0.2">
      <c r="B12" s="28" t="s">
        <v>47</v>
      </c>
      <c r="C12" s="28"/>
      <c r="D12" s="28"/>
      <c r="E12" s="28"/>
      <c r="F12" s="28"/>
      <c r="G12" s="28"/>
      <c r="H12" s="28"/>
      <c r="I12" s="28"/>
      <c r="J12" s="28"/>
      <c r="K12" s="30"/>
      <c r="L12" s="30"/>
      <c r="M12" s="29"/>
      <c r="N12" s="29"/>
      <c r="O12" s="29"/>
      <c r="P12" s="29"/>
      <c r="Q12" s="29"/>
      <c r="R12" s="29"/>
      <c r="S12" s="29"/>
      <c r="T12" s="31"/>
      <c r="U12" s="31"/>
      <c r="V12" s="31"/>
      <c r="W12" s="31"/>
      <c r="X12" s="31"/>
      <c r="Y12" s="31"/>
      <c r="Z12" s="31"/>
      <c r="AA12" s="31"/>
      <c r="AB12" s="31"/>
      <c r="AC12" s="31"/>
      <c r="AD12" s="31"/>
      <c r="AE12" s="31"/>
      <c r="AF12" s="31"/>
      <c r="AG12" s="31"/>
      <c r="AH12" s="31"/>
      <c r="AI12" s="31"/>
      <c r="AJ12" s="31"/>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row>
    <row r="13" spans="1:1561" x14ac:dyDescent="0.2">
      <c r="B13" s="28" t="s">
        <v>48</v>
      </c>
      <c r="C13" s="28"/>
      <c r="D13" s="28"/>
      <c r="E13" s="28"/>
      <c r="F13" s="28"/>
      <c r="G13" s="28"/>
      <c r="H13" s="28"/>
      <c r="I13" s="28"/>
      <c r="J13" s="28"/>
      <c r="K13" s="30"/>
      <c r="L13" s="30"/>
      <c r="M13" s="29"/>
      <c r="N13" s="29"/>
      <c r="O13" s="29"/>
      <c r="P13" s="29"/>
      <c r="Q13" s="29"/>
      <c r="R13" s="29"/>
      <c r="S13" s="29"/>
      <c r="T13" s="31"/>
      <c r="U13" s="31"/>
      <c r="V13" s="31"/>
      <c r="W13" s="31"/>
      <c r="X13" s="31"/>
      <c r="Y13" s="31"/>
      <c r="Z13" s="31"/>
      <c r="AA13" s="31"/>
      <c r="AB13" s="31"/>
      <c r="AC13" s="31"/>
      <c r="AD13" s="31"/>
      <c r="AE13" s="31"/>
      <c r="AF13" s="31"/>
      <c r="AG13" s="31"/>
      <c r="AH13" s="31"/>
      <c r="AI13" s="31"/>
      <c r="AJ13" s="31"/>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row>
    <row r="14" spans="1:1561" x14ac:dyDescent="0.2">
      <c r="B14" s="28" t="s">
        <v>49</v>
      </c>
      <c r="C14" s="28"/>
      <c r="D14" s="28"/>
      <c r="E14" s="28"/>
      <c r="F14" s="28"/>
      <c r="G14" s="28"/>
      <c r="H14" s="28"/>
      <c r="I14" s="28"/>
      <c r="J14" s="28"/>
    </row>
    <row r="15" spans="1:1561" x14ac:dyDescent="0.2">
      <c r="B15" s="28" t="s">
        <v>50</v>
      </c>
      <c r="C15" s="28"/>
      <c r="D15" s="28"/>
      <c r="E15" s="28"/>
      <c r="F15" s="28"/>
      <c r="G15" s="28"/>
      <c r="H15" s="28"/>
      <c r="I15" s="28"/>
      <c r="J15" s="28"/>
    </row>
    <row r="17" spans="2:1561" x14ac:dyDescent="0.2">
      <c r="B17" s="23" t="s">
        <v>24</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row>
    <row r="18" spans="2:1561" x14ac:dyDescent="0.2">
      <c r="B18" s="32" t="s">
        <v>51</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row>
    <row r="19" spans="2:1561" x14ac:dyDescent="0.2">
      <c r="B19" s="32" t="s">
        <v>52</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row>
    <row r="20" spans="2:1561" x14ac:dyDescent="0.2">
      <c r="B20" s="33"/>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row>
    <row r="21" spans="2:1561" x14ac:dyDescent="0.2">
      <c r="B21" s="23" t="s">
        <v>25</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row>
    <row r="22" spans="2:1561" x14ac:dyDescent="0.2">
      <c r="B22" s="32" t="s">
        <v>53</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row>
    <row r="23" spans="2:1561" x14ac:dyDescent="0.2">
      <c r="B23" s="32"/>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row>
    <row r="24" spans="2:1561" x14ac:dyDescent="0.2">
      <c r="B24" s="23" t="s">
        <v>26</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row>
    <row r="25" spans="2:1561" x14ac:dyDescent="0.2">
      <c r="B25" s="32" t="s">
        <v>55</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row>
    <row r="26" spans="2:1561" x14ac:dyDescent="0.2">
      <c r="B26" s="32" t="s">
        <v>54</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row>
    <row r="27" spans="2:1561" x14ac:dyDescent="0.2">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row>
    <row r="28" spans="2:1561" x14ac:dyDescent="0.2">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row>
    <row r="29" spans="2:1561" x14ac:dyDescent="0.2">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row>
    <row r="30" spans="2:1561" x14ac:dyDescent="0.2">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row>
    <row r="31" spans="2:1561" x14ac:dyDescent="0.2">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row>
    <row r="32" spans="2:1561" x14ac:dyDescent="0.2">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row>
    <row r="33" spans="20:1561" x14ac:dyDescent="0.2">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row>
    <row r="34" spans="20:1561" x14ac:dyDescent="0.2">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row>
    <row r="35" spans="20:1561" x14ac:dyDescent="0.2">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row>
    <row r="36" spans="20:1561" x14ac:dyDescent="0.2">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row>
    <row r="37" spans="20:1561" x14ac:dyDescent="0.2">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row>
    <row r="38" spans="20:1561" x14ac:dyDescent="0.2">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row>
    <row r="39" spans="20:1561" x14ac:dyDescent="0.2">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row>
    <row r="40" spans="20:1561" x14ac:dyDescent="0.2">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row>
    <row r="41" spans="20:1561" x14ac:dyDescent="0.2">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row>
    <row r="42" spans="20:1561" x14ac:dyDescent="0.2">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row>
    <row r="43" spans="20:1561" x14ac:dyDescent="0.2">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row>
    <row r="44" spans="20:1561" x14ac:dyDescent="0.2">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row>
    <row r="45" spans="20:1561" x14ac:dyDescent="0.2">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row>
    <row r="46" spans="20:1561" x14ac:dyDescent="0.2">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row>
    <row r="47" spans="20:1561" x14ac:dyDescent="0.2">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row>
    <row r="48" spans="20:1561" x14ac:dyDescent="0.2">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row>
    <row r="49" spans="20:1561" x14ac:dyDescent="0.2">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row>
    <row r="50" spans="20:1561" x14ac:dyDescent="0.2">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row>
    <row r="51" spans="20:1561" x14ac:dyDescent="0.2">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row>
    <row r="52" spans="20:1561" x14ac:dyDescent="0.2">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row>
    <row r="53" spans="20:1561" x14ac:dyDescent="0.2">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row>
    <row r="54" spans="20:1561" x14ac:dyDescent="0.2">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row>
    <row r="55" spans="20:1561" x14ac:dyDescent="0.2">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row>
    <row r="56" spans="20:1561" x14ac:dyDescent="0.2">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row>
    <row r="57" spans="20:1561" x14ac:dyDescent="0.2">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row>
    <row r="58" spans="20:1561" x14ac:dyDescent="0.2">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row>
    <row r="59" spans="20:1561" x14ac:dyDescent="0.2">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row>
    <row r="60" spans="20:1561" x14ac:dyDescent="0.2">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row>
    <row r="61" spans="20:1561" x14ac:dyDescent="0.2">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row>
    <row r="62" spans="20:1561" x14ac:dyDescent="0.2">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row>
    <row r="63" spans="20:1561" x14ac:dyDescent="0.2">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row>
    <row r="64" spans="20:1561" x14ac:dyDescent="0.2">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row>
    <row r="65" spans="20:1561" x14ac:dyDescent="0.2">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row>
    <row r="66" spans="20:1561" x14ac:dyDescent="0.2">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row>
    <row r="67" spans="20:1561" x14ac:dyDescent="0.2">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row>
    <row r="68" spans="20:1561" x14ac:dyDescent="0.2">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row>
    <row r="69" spans="20:1561" x14ac:dyDescent="0.2">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row>
    <row r="70" spans="20:1561" x14ac:dyDescent="0.2">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row>
    <row r="71" spans="20:1561" x14ac:dyDescent="0.2">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row>
    <row r="72" spans="20:1561" x14ac:dyDescent="0.2">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row>
    <row r="73" spans="20:1561" x14ac:dyDescent="0.2">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row>
    <row r="74" spans="20:1561" x14ac:dyDescent="0.2">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row>
    <row r="75" spans="20:1561" x14ac:dyDescent="0.2">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row>
    <row r="76" spans="20:1561" x14ac:dyDescent="0.2">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row>
    <row r="77" spans="20:1561" x14ac:dyDescent="0.2">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row>
    <row r="78" spans="20:1561" x14ac:dyDescent="0.2">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row>
    <row r="79" spans="20:1561" x14ac:dyDescent="0.2">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row>
    <row r="80" spans="20:1561" x14ac:dyDescent="0.2">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row>
    <row r="81" spans="20:1561" x14ac:dyDescent="0.2">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row>
    <row r="82" spans="20:1561" x14ac:dyDescent="0.2">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row>
    <row r="83" spans="20:1561" x14ac:dyDescent="0.2">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row>
    <row r="84" spans="20:1561" x14ac:dyDescent="0.2">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row>
    <row r="85" spans="20:1561" x14ac:dyDescent="0.2">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row>
    <row r="86" spans="20:1561" x14ac:dyDescent="0.2">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row>
    <row r="87" spans="20:1561" x14ac:dyDescent="0.2">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row>
    <row r="88" spans="20:1561" x14ac:dyDescent="0.2">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row>
    <row r="89" spans="20:1561" x14ac:dyDescent="0.2">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row>
    <row r="90" spans="20:1561" x14ac:dyDescent="0.2">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row>
    <row r="91" spans="20:1561" x14ac:dyDescent="0.2">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row>
    <row r="92" spans="20:1561" x14ac:dyDescent="0.2">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row>
    <row r="93" spans="20:1561" x14ac:dyDescent="0.2">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row>
    <row r="94" spans="20:1561" x14ac:dyDescent="0.2">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row>
    <row r="95" spans="20:1561" x14ac:dyDescent="0.2">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row>
    <row r="96" spans="20:1561" x14ac:dyDescent="0.2">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row>
    <row r="97" spans="20:1561" x14ac:dyDescent="0.2">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row>
    <row r="98" spans="20:1561" x14ac:dyDescent="0.2">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row>
    <row r="99" spans="20:1561" x14ac:dyDescent="0.2">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row>
    <row r="100" spans="20:1561" x14ac:dyDescent="0.2">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row>
    <row r="101" spans="20:1561" x14ac:dyDescent="0.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row>
    <row r="102" spans="20:1561" x14ac:dyDescent="0.2">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row>
    <row r="103" spans="20:1561" x14ac:dyDescent="0.2">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row>
    <row r="104" spans="20:1561" x14ac:dyDescent="0.2">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row>
    <row r="105" spans="20:1561" x14ac:dyDescent="0.2">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row>
    <row r="106" spans="20:1561" x14ac:dyDescent="0.2">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row>
    <row r="107" spans="20:1561" x14ac:dyDescent="0.2">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row>
    <row r="108" spans="20:1561" x14ac:dyDescent="0.2">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row>
    <row r="109" spans="20:1561" x14ac:dyDescent="0.2">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row>
    <row r="110" spans="20:1561" x14ac:dyDescent="0.2">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row>
    <row r="111" spans="20:1561"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row>
    <row r="112" spans="20:1561" x14ac:dyDescent="0.2">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row>
    <row r="113" spans="20:1561" x14ac:dyDescent="0.2">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row>
    <row r="114" spans="20:1561" x14ac:dyDescent="0.2">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row>
    <row r="115" spans="20:1561" x14ac:dyDescent="0.2">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row>
    <row r="116" spans="20:1561" x14ac:dyDescent="0.2">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row>
    <row r="117" spans="20:1561" x14ac:dyDescent="0.2">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row>
    <row r="118" spans="20:1561" x14ac:dyDescent="0.2">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row>
    <row r="119" spans="20:1561" x14ac:dyDescent="0.2">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row>
    <row r="120" spans="20:1561" x14ac:dyDescent="0.2">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row>
    <row r="121" spans="20:1561" x14ac:dyDescent="0.2">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row>
    <row r="122" spans="20:1561" x14ac:dyDescent="0.2">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row>
    <row r="123" spans="20:1561" x14ac:dyDescent="0.2">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row>
    <row r="124" spans="20:1561" x14ac:dyDescent="0.2">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row>
    <row r="125" spans="20:1561" x14ac:dyDescent="0.2">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row>
    <row r="126" spans="20:1561" x14ac:dyDescent="0.2">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row>
    <row r="127" spans="20:1561" x14ac:dyDescent="0.2">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row>
    <row r="128" spans="20:1561" x14ac:dyDescent="0.2">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row>
    <row r="129" spans="20:1561" x14ac:dyDescent="0.2">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row>
    <row r="130" spans="20:1561" x14ac:dyDescent="0.2">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row>
    <row r="131" spans="20:1561" x14ac:dyDescent="0.2">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row>
    <row r="132" spans="20:1561" x14ac:dyDescent="0.2">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row>
    <row r="133" spans="20:1561" x14ac:dyDescent="0.2">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row>
    <row r="134" spans="20:1561" x14ac:dyDescent="0.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row>
    <row r="135" spans="20:1561" x14ac:dyDescent="0.2">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row>
    <row r="136" spans="20:1561" x14ac:dyDescent="0.2">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row>
    <row r="137" spans="20:1561" x14ac:dyDescent="0.2">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row>
    <row r="138" spans="20:1561" x14ac:dyDescent="0.2">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row>
    <row r="139" spans="20:1561" x14ac:dyDescent="0.2">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row>
    <row r="140" spans="20:1561" x14ac:dyDescent="0.2">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row>
    <row r="141" spans="20:1561" x14ac:dyDescent="0.2">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row>
    <row r="142" spans="20:1561" x14ac:dyDescent="0.2">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row>
    <row r="143" spans="20:1561" x14ac:dyDescent="0.2">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row>
    <row r="144" spans="20:1561" x14ac:dyDescent="0.2">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row>
    <row r="145" spans="20:1561" x14ac:dyDescent="0.2">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row>
    <row r="146" spans="20:1561" x14ac:dyDescent="0.2">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row>
    <row r="147" spans="20:1561" x14ac:dyDescent="0.2">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row>
    <row r="148" spans="20:1561" x14ac:dyDescent="0.2">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row>
    <row r="149" spans="20:1561" x14ac:dyDescent="0.2">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row>
    <row r="150" spans="20:1561" x14ac:dyDescent="0.2">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row>
    <row r="151" spans="20:1561" x14ac:dyDescent="0.2">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row>
    <row r="152" spans="20:1561" x14ac:dyDescent="0.2">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row>
    <row r="153" spans="20:1561" x14ac:dyDescent="0.2">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row>
    <row r="154" spans="20:1561" x14ac:dyDescent="0.2">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row>
    <row r="155" spans="20:1561" x14ac:dyDescent="0.2">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row>
    <row r="156" spans="20:1561" x14ac:dyDescent="0.2">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row>
    <row r="157" spans="20:1561" x14ac:dyDescent="0.2">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row>
    <row r="158" spans="20:1561" x14ac:dyDescent="0.2">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row>
    <row r="159" spans="20:1561" x14ac:dyDescent="0.2">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row>
    <row r="160" spans="20:1561" x14ac:dyDescent="0.2">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row>
    <row r="161" spans="20:1561" x14ac:dyDescent="0.2">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row>
    <row r="162" spans="20:1561" x14ac:dyDescent="0.2">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row>
    <row r="163" spans="20:1561" x14ac:dyDescent="0.2">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row>
    <row r="164" spans="20:1561" x14ac:dyDescent="0.2">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row>
    <row r="165" spans="20:1561" x14ac:dyDescent="0.2">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row>
    <row r="166" spans="20:1561" x14ac:dyDescent="0.2">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row>
    <row r="167" spans="20:1561" x14ac:dyDescent="0.2">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row>
    <row r="168" spans="20:1561" x14ac:dyDescent="0.2">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row>
    <row r="169" spans="20:1561" x14ac:dyDescent="0.2">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row>
    <row r="170" spans="20:1561" x14ac:dyDescent="0.2">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row>
    <row r="171" spans="20:1561" x14ac:dyDescent="0.2">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row>
    <row r="172" spans="20:1561" x14ac:dyDescent="0.2">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row>
    <row r="173" spans="20:1561" x14ac:dyDescent="0.2">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row>
    <row r="174" spans="20:1561" x14ac:dyDescent="0.2">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row>
    <row r="175" spans="20:1561" x14ac:dyDescent="0.2">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row>
    <row r="176" spans="20:1561" x14ac:dyDescent="0.2">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row>
    <row r="177" spans="20:1561" x14ac:dyDescent="0.2">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row>
    <row r="178" spans="20:1561" x14ac:dyDescent="0.2">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row>
    <row r="179" spans="20:1561" x14ac:dyDescent="0.2">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row>
    <row r="180" spans="20:1561" x14ac:dyDescent="0.2">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row>
    <row r="181" spans="20:1561" x14ac:dyDescent="0.2">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row>
    <row r="182" spans="20:1561" x14ac:dyDescent="0.2">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row>
    <row r="183" spans="20:1561" x14ac:dyDescent="0.2">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row>
    <row r="184" spans="20:1561" x14ac:dyDescent="0.2">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row>
    <row r="185" spans="20:1561" x14ac:dyDescent="0.2">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row>
    <row r="186" spans="20:1561" x14ac:dyDescent="0.2">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row>
    <row r="187" spans="20:1561" x14ac:dyDescent="0.2">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row>
    <row r="188" spans="20:1561" x14ac:dyDescent="0.2">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row>
    <row r="189" spans="20:1561" x14ac:dyDescent="0.2">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row>
    <row r="190" spans="20:1561" x14ac:dyDescent="0.2">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row>
    <row r="191" spans="20:1561" x14ac:dyDescent="0.2">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row>
    <row r="192" spans="20:1561" x14ac:dyDescent="0.2">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row>
    <row r="193" spans="20:1561" x14ac:dyDescent="0.2">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row>
    <row r="194" spans="20:1561" x14ac:dyDescent="0.2">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row>
    <row r="195" spans="20:1561" x14ac:dyDescent="0.2">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row>
    <row r="196" spans="20:1561" x14ac:dyDescent="0.2">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row>
    <row r="197" spans="20:1561" x14ac:dyDescent="0.2">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row>
    <row r="198" spans="20:1561" x14ac:dyDescent="0.2">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row>
    <row r="199" spans="20:1561" x14ac:dyDescent="0.2">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row>
    <row r="200" spans="20:1561" x14ac:dyDescent="0.2">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row>
    <row r="201" spans="20:1561" x14ac:dyDescent="0.2">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row>
    <row r="202" spans="20:1561" x14ac:dyDescent="0.2">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row>
    <row r="203" spans="20:1561" x14ac:dyDescent="0.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row>
    <row r="204" spans="20:1561" x14ac:dyDescent="0.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row>
    <row r="205" spans="20:1561" x14ac:dyDescent="0.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row>
    <row r="206" spans="20:1561" x14ac:dyDescent="0.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row>
    <row r="207" spans="20:1561" x14ac:dyDescent="0.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row>
    <row r="208" spans="20:1561" x14ac:dyDescent="0.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row>
    <row r="209" spans="20:1561" x14ac:dyDescent="0.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row>
    <row r="210" spans="20:1561" x14ac:dyDescent="0.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row>
    <row r="211" spans="20:1561" x14ac:dyDescent="0.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row>
    <row r="212" spans="20:1561" x14ac:dyDescent="0.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row>
    <row r="213" spans="20:1561" x14ac:dyDescent="0.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row>
    <row r="214" spans="20:1561" x14ac:dyDescent="0.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row>
    <row r="215" spans="20:1561" x14ac:dyDescent="0.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row>
    <row r="216" spans="20:1561" x14ac:dyDescent="0.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row>
    <row r="217" spans="20:1561" x14ac:dyDescent="0.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row>
    <row r="218" spans="20:1561" x14ac:dyDescent="0.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row>
    <row r="219" spans="20:1561" x14ac:dyDescent="0.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row>
    <row r="220" spans="20:1561" x14ac:dyDescent="0.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row>
    <row r="221" spans="20:1561" x14ac:dyDescent="0.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row>
    <row r="222" spans="20:1561" x14ac:dyDescent="0.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row>
    <row r="223" spans="20:1561" x14ac:dyDescent="0.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row>
    <row r="224" spans="20:1561" x14ac:dyDescent="0.2">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row>
    <row r="225" spans="20:1561" x14ac:dyDescent="0.2">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row>
    <row r="226" spans="20:1561" x14ac:dyDescent="0.2">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row>
    <row r="227" spans="20:1561" x14ac:dyDescent="0.2">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row>
    <row r="228" spans="20:1561" x14ac:dyDescent="0.2">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row>
    <row r="229" spans="20:1561" x14ac:dyDescent="0.2">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row>
    <row r="230" spans="20:1561" x14ac:dyDescent="0.2">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row>
    <row r="231" spans="20:1561" x14ac:dyDescent="0.2">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row>
    <row r="232" spans="20:1561" x14ac:dyDescent="0.2">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row>
    <row r="233" spans="20:1561" x14ac:dyDescent="0.2">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row>
    <row r="234" spans="20:1561" x14ac:dyDescent="0.2">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row>
    <row r="235" spans="20:1561" x14ac:dyDescent="0.2">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row>
    <row r="236" spans="20:1561" x14ac:dyDescent="0.2">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row>
    <row r="237" spans="20:1561" x14ac:dyDescent="0.2">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row>
  </sheetData>
  <hyperlinks>
    <hyperlink ref="B18" r:id="rId1" display="https://www.scad.gov.ae/MethodologyDocumentLib/Education Statistics Methodology_10_2021.pdf" xr:uid="{06097105-C3AE-442D-BA78-BC822ED4CF2F}"/>
    <hyperlink ref="B19" r:id="rId2" display="https://www.scad.gov.ae/MethodologyDocumentLib/Classification of Education  -EN.xlsx" xr:uid="{F95FDC4F-6D8B-422E-A730-D5041B6F7EA3}"/>
    <hyperlink ref="B22" r:id="rId3" display="https://www.scad.gov.ae/Release Documents/Statistical Yearbook  Education_2019_Annual_Yearly_en.pdf" xr:uid="{FDCB52E8-E343-4F2A-ADD8-388247A53488}"/>
    <hyperlink ref="B25" r:id="rId4" xr:uid="{57B61FDA-8481-4926-8675-848F165095D4}"/>
    <hyperlink ref="B26" r:id="rId5" display="https://www.scad.gov.ae/Release Documents/Education Price Index_2019_Annual_Yearly_en_v5.pdf" xr:uid="{DC25F80F-0D2E-4DBF-8CD5-9CF20DA2BBEF}"/>
  </hyperlinks>
  <pageMargins left="0.7" right="0.7" top="0.75" bottom="0.75" header="0.3" footer="0.3"/>
  <pageSetup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21AE-AEA5-4ABF-9674-200A3CFAEE22}">
  <dimension ref="A1:YX14"/>
  <sheetViews>
    <sheetView showGridLines="0" zoomScaleNormal="100" workbookViewId="0"/>
  </sheetViews>
  <sheetFormatPr defaultColWidth="7.7109375" defaultRowHeight="11.25" x14ac:dyDescent="0.2"/>
  <cols>
    <col min="1" max="1" width="45.7109375" style="4" customWidth="1"/>
    <col min="2" max="2" width="75.7109375" style="3" bestFit="1" customWidth="1"/>
    <col min="3" max="3" width="9.7109375" style="3" customWidth="1"/>
    <col min="4" max="4" width="75.7109375" style="3" customWidth="1"/>
    <col min="5" max="7" width="7.7109375" style="3"/>
    <col min="8" max="8" width="13.7109375" style="4" bestFit="1" customWidth="1"/>
    <col min="9" max="11" width="7.7109375" style="4"/>
    <col min="12" max="12" width="9.7109375" style="4" customWidth="1"/>
    <col min="13" max="16384" width="7.7109375" style="3"/>
  </cols>
  <sheetData>
    <row r="1" spans="1:674" x14ac:dyDescent="0.2">
      <c r="H1" s="3"/>
      <c r="I1" s="3"/>
      <c r="J1" s="3"/>
      <c r="K1" s="3"/>
      <c r="L1" s="3"/>
    </row>
    <row r="2" spans="1:674" s="24" customFormat="1" x14ac:dyDescent="0.2">
      <c r="A2" s="4"/>
      <c r="B2" s="45"/>
      <c r="C2" s="46"/>
      <c r="D2" s="47"/>
      <c r="E2" s="47"/>
      <c r="F2" s="45"/>
      <c r="G2" s="45"/>
      <c r="H2" s="48"/>
    </row>
    <row r="3" spans="1:674" s="24" customFormat="1" ht="36" customHeight="1" x14ac:dyDescent="0.2">
      <c r="A3" s="4"/>
      <c r="B3" s="49" t="s">
        <v>95</v>
      </c>
      <c r="C3" s="46"/>
      <c r="D3" s="47"/>
      <c r="E3" s="47"/>
      <c r="F3" s="45"/>
      <c r="G3" s="45"/>
      <c r="H3" s="48"/>
    </row>
    <row r="4" spans="1:674" s="24" customFormat="1" x14ac:dyDescent="0.2">
      <c r="A4" s="4"/>
      <c r="B4" s="45"/>
      <c r="C4" s="46"/>
      <c r="D4" s="47"/>
      <c r="E4" s="47"/>
      <c r="F4" s="45"/>
      <c r="G4" s="45"/>
      <c r="H4" s="48"/>
    </row>
    <row r="5" spans="1:674" x14ac:dyDescent="0.2">
      <c r="H5" s="3"/>
      <c r="I5" s="3"/>
      <c r="J5" s="3"/>
      <c r="K5" s="3"/>
      <c r="L5" s="3"/>
    </row>
    <row r="6" spans="1:674" x14ac:dyDescent="0.2">
      <c r="H6" s="3"/>
      <c r="I6" s="3"/>
      <c r="J6" s="3"/>
      <c r="K6" s="3"/>
      <c r="L6" s="3"/>
    </row>
    <row r="7" spans="1:674" x14ac:dyDescent="0.2">
      <c r="H7" s="3"/>
      <c r="I7" s="3"/>
      <c r="J7" s="3"/>
      <c r="K7" s="3"/>
      <c r="L7" s="3"/>
    </row>
    <row r="8" spans="1:674" s="13"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x14ac:dyDescent="0.2">
      <c r="B10" s="24" t="s">
        <v>27</v>
      </c>
    </row>
    <row r="11" spans="1:674" x14ac:dyDescent="0.2">
      <c r="B11" s="26" t="s">
        <v>28</v>
      </c>
    </row>
    <row r="13" spans="1:674" x14ac:dyDescent="0.2">
      <c r="B13" s="24" t="s">
        <v>29</v>
      </c>
    </row>
    <row r="14" spans="1:674" ht="129" customHeight="1" x14ac:dyDescent="0.2">
      <c r="B14" s="35" t="s">
        <v>30</v>
      </c>
    </row>
  </sheetData>
  <hyperlinks>
    <hyperlink ref="B11" r:id="rId1" xr:uid="{18F8CBCC-12BF-4F37-BE0D-682ACEDFCBC6}"/>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994B-9DBF-4A86-A2E4-6E6AB6BB5E09}">
  <dimension ref="B2:G11"/>
  <sheetViews>
    <sheetView showGridLines="0" workbookViewId="0"/>
  </sheetViews>
  <sheetFormatPr defaultColWidth="8.7109375" defaultRowHeight="11.25" x14ac:dyDescent="0.2"/>
  <cols>
    <col min="1" max="1" width="8.7109375" style="4"/>
    <col min="2" max="2" width="45.5703125" style="4" customWidth="1"/>
    <col min="3" max="3" width="11.85546875" style="4" customWidth="1"/>
    <col min="4" max="4" width="45.5703125" style="4" customWidth="1"/>
    <col min="5" max="16384" width="8.7109375" style="4"/>
  </cols>
  <sheetData>
    <row r="2" spans="2:7" ht="15" x14ac:dyDescent="0.2">
      <c r="B2" s="5" t="s">
        <v>107</v>
      </c>
      <c r="C2" s="6"/>
      <c r="D2" s="5" t="s">
        <v>115</v>
      </c>
    </row>
    <row r="3" spans="2:7" x14ac:dyDescent="0.2">
      <c r="B3" s="3" t="s">
        <v>13</v>
      </c>
      <c r="C3" s="6"/>
      <c r="D3" s="4" t="s">
        <v>67</v>
      </c>
    </row>
    <row r="4" spans="2:7" x14ac:dyDescent="0.2">
      <c r="B4" s="8"/>
      <c r="C4" s="6"/>
    </row>
    <row r="5" spans="2:7" ht="14.25" customHeight="1" x14ac:dyDescent="0.2">
      <c r="B5" s="40" t="s">
        <v>14</v>
      </c>
      <c r="C5" s="159" t="s">
        <v>63</v>
      </c>
      <c r="D5" s="41" t="s">
        <v>75</v>
      </c>
      <c r="E5" s="7"/>
      <c r="F5" s="7"/>
    </row>
    <row r="6" spans="2:7" ht="15" customHeight="1" x14ac:dyDescent="0.2">
      <c r="B6" s="76" t="s">
        <v>171</v>
      </c>
      <c r="C6" s="162">
        <f>SUM(C7:C9)</f>
        <v>444</v>
      </c>
      <c r="D6" s="78" t="s">
        <v>172</v>
      </c>
    </row>
    <row r="7" spans="2:7" ht="15" customHeight="1" x14ac:dyDescent="0.2">
      <c r="B7" s="79" t="s">
        <v>31</v>
      </c>
      <c r="C7" s="163">
        <v>240</v>
      </c>
      <c r="D7" s="81" t="s">
        <v>76</v>
      </c>
      <c r="E7" s="7"/>
      <c r="F7" s="7"/>
      <c r="G7" s="9"/>
    </row>
    <row r="8" spans="2:7" ht="15" customHeight="1" x14ac:dyDescent="0.2">
      <c r="B8" s="66" t="s">
        <v>32</v>
      </c>
      <c r="C8" s="164">
        <v>164</v>
      </c>
      <c r="D8" s="82" t="s">
        <v>77</v>
      </c>
    </row>
    <row r="9" spans="2:7" ht="15" customHeight="1" x14ac:dyDescent="0.2">
      <c r="B9" s="79" t="s">
        <v>33</v>
      </c>
      <c r="C9" s="163">
        <v>40</v>
      </c>
      <c r="D9" s="81" t="s">
        <v>78</v>
      </c>
      <c r="E9" s="7"/>
      <c r="F9" s="7"/>
      <c r="G9" s="9"/>
    </row>
    <row r="11" spans="2:7" x14ac:dyDescent="0.2">
      <c r="B11" s="10" t="s">
        <v>34</v>
      </c>
      <c r="D11" s="51" t="s">
        <v>80</v>
      </c>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D11"/>
  <sheetViews>
    <sheetView showGridLines="0" workbookViewId="0"/>
  </sheetViews>
  <sheetFormatPr defaultColWidth="8.7109375" defaultRowHeight="11.25" x14ac:dyDescent="0.2"/>
  <cols>
    <col min="1" max="1" width="8.7109375" style="4"/>
    <col min="2" max="2" width="45.5703125" style="4" customWidth="1"/>
    <col min="3" max="3" width="11.85546875" style="4" customWidth="1"/>
    <col min="4" max="4" width="45.5703125" style="4" customWidth="1"/>
    <col min="5" max="16384" width="8.7109375" style="4"/>
  </cols>
  <sheetData>
    <row r="2" spans="2:4" ht="15" x14ac:dyDescent="0.2">
      <c r="B2" s="36" t="s">
        <v>116</v>
      </c>
      <c r="D2" s="5" t="s">
        <v>148</v>
      </c>
    </row>
    <row r="3" spans="2:4" x14ac:dyDescent="0.2">
      <c r="B3" s="3" t="s">
        <v>13</v>
      </c>
      <c r="D3" s="4" t="s">
        <v>67</v>
      </c>
    </row>
    <row r="4" spans="2:4" x14ac:dyDescent="0.2">
      <c r="B4" s="8"/>
    </row>
    <row r="5" spans="2:4" ht="18.75" customHeight="1" x14ac:dyDescent="0.2">
      <c r="B5" s="40" t="s">
        <v>38</v>
      </c>
      <c r="C5" s="159" t="s">
        <v>63</v>
      </c>
      <c r="D5" s="41" t="s">
        <v>81</v>
      </c>
    </row>
    <row r="6" spans="2:4" ht="15" customHeight="1" x14ac:dyDescent="0.2">
      <c r="B6" s="83" t="s">
        <v>10</v>
      </c>
      <c r="C6" s="77">
        <f>SUM(C7:C9)</f>
        <v>444</v>
      </c>
      <c r="D6" s="78" t="s">
        <v>79</v>
      </c>
    </row>
    <row r="7" spans="2:4" ht="15" customHeight="1" x14ac:dyDescent="0.2">
      <c r="B7" s="79" t="s">
        <v>35</v>
      </c>
      <c r="C7" s="80">
        <v>218</v>
      </c>
      <c r="D7" s="84" t="s">
        <v>82</v>
      </c>
    </row>
    <row r="8" spans="2:4" ht="15" customHeight="1" x14ac:dyDescent="0.2">
      <c r="B8" s="66" t="s">
        <v>36</v>
      </c>
      <c r="C8" s="74">
        <v>204</v>
      </c>
      <c r="D8" s="82" t="s">
        <v>83</v>
      </c>
    </row>
    <row r="9" spans="2:4" ht="15" customHeight="1" x14ac:dyDescent="0.2">
      <c r="B9" s="79" t="s">
        <v>62</v>
      </c>
      <c r="C9" s="85">
        <v>22</v>
      </c>
      <c r="D9" s="84" t="s">
        <v>84</v>
      </c>
    </row>
    <row r="11" spans="2:4" x14ac:dyDescent="0.2">
      <c r="B11" s="10" t="s">
        <v>34</v>
      </c>
      <c r="D11" s="51" t="s">
        <v>80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A8E5-62CF-4327-818D-39DC80EE4E42}">
  <dimension ref="B2:J22"/>
  <sheetViews>
    <sheetView showGridLines="0" workbookViewId="0"/>
  </sheetViews>
  <sheetFormatPr defaultColWidth="8.7109375" defaultRowHeight="11.25" x14ac:dyDescent="0.2"/>
  <cols>
    <col min="1" max="1" width="8.7109375" style="4"/>
    <col min="2" max="2" width="45.5703125" style="4" customWidth="1"/>
    <col min="3" max="8" width="11.85546875" style="4" customWidth="1"/>
    <col min="9" max="9" width="45.5703125" style="4" customWidth="1"/>
    <col min="10" max="16384" width="8.7109375" style="4"/>
  </cols>
  <sheetData>
    <row r="2" spans="2:10" ht="15" x14ac:dyDescent="0.2">
      <c r="B2" s="50" t="s">
        <v>64</v>
      </c>
      <c r="C2" s="6"/>
      <c r="D2" s="6"/>
      <c r="E2" s="6"/>
      <c r="F2" s="6"/>
      <c r="G2" s="6"/>
      <c r="H2" s="6"/>
      <c r="I2" s="5" t="s">
        <v>117</v>
      </c>
    </row>
    <row r="3" spans="2:10" x14ac:dyDescent="0.2">
      <c r="B3" s="3" t="s">
        <v>13</v>
      </c>
      <c r="C3" s="6"/>
      <c r="D3" s="6"/>
      <c r="E3" s="6"/>
      <c r="F3" s="6"/>
      <c r="G3" s="6"/>
      <c r="H3" s="6"/>
      <c r="I3" s="4" t="s">
        <v>67</v>
      </c>
    </row>
    <row r="4" spans="2:10" x14ac:dyDescent="0.2">
      <c r="B4" s="8"/>
      <c r="C4" s="6"/>
      <c r="D4" s="6"/>
      <c r="E4" s="6"/>
      <c r="F4" s="6"/>
      <c r="G4" s="6"/>
      <c r="H4" s="6"/>
    </row>
    <row r="5" spans="2:10" ht="14.45" customHeight="1" x14ac:dyDescent="0.2">
      <c r="B5" s="40" t="s">
        <v>37</v>
      </c>
      <c r="C5" s="197" t="s">
        <v>86</v>
      </c>
      <c r="D5" s="198"/>
      <c r="E5" s="198"/>
      <c r="F5" s="198"/>
      <c r="G5" s="199"/>
      <c r="H5" s="58" t="s">
        <v>79</v>
      </c>
      <c r="I5" s="41" t="s">
        <v>85</v>
      </c>
      <c r="J5" s="7"/>
    </row>
    <row r="6" spans="2:10" ht="14.45" customHeight="1" x14ac:dyDescent="0.2">
      <c r="B6" s="40"/>
      <c r="C6" s="61" t="s">
        <v>181</v>
      </c>
      <c r="D6" s="62" t="s">
        <v>182</v>
      </c>
      <c r="E6" s="62" t="s">
        <v>183</v>
      </c>
      <c r="F6" s="62" t="s">
        <v>184</v>
      </c>
      <c r="G6" s="62" t="s">
        <v>185</v>
      </c>
      <c r="H6" s="58"/>
      <c r="I6" s="41"/>
      <c r="J6" s="7"/>
    </row>
    <row r="7" spans="2:10" x14ac:dyDescent="0.2">
      <c r="B7" s="42"/>
      <c r="C7" s="61" t="s">
        <v>190</v>
      </c>
      <c r="D7" s="62" t="s">
        <v>189</v>
      </c>
      <c r="E7" s="62" t="s">
        <v>188</v>
      </c>
      <c r="F7" s="62" t="s">
        <v>187</v>
      </c>
      <c r="G7" s="62" t="s">
        <v>186</v>
      </c>
      <c r="H7" s="58" t="s">
        <v>10</v>
      </c>
      <c r="I7" s="41"/>
      <c r="J7" s="7"/>
    </row>
    <row r="8" spans="2:10" ht="15" customHeight="1" x14ac:dyDescent="0.2">
      <c r="B8" s="86" t="s">
        <v>171</v>
      </c>
      <c r="C8" s="87">
        <f>C9+C13+C17</f>
        <v>13</v>
      </c>
      <c r="D8" s="87">
        <f t="shared" ref="D8:H8" si="0">D9+D13+D17</f>
        <v>24</v>
      </c>
      <c r="E8" s="87">
        <f t="shared" si="0"/>
        <v>35</v>
      </c>
      <c r="F8" s="87">
        <f t="shared" si="0"/>
        <v>42</v>
      </c>
      <c r="G8" s="87">
        <f t="shared" si="0"/>
        <v>330</v>
      </c>
      <c r="H8" s="87">
        <f t="shared" si="0"/>
        <v>444</v>
      </c>
      <c r="I8" s="88" t="s">
        <v>172</v>
      </c>
    </row>
    <row r="9" spans="2:10" ht="15" customHeight="1" x14ac:dyDescent="0.2">
      <c r="B9" s="89" t="s">
        <v>31</v>
      </c>
      <c r="C9" s="90">
        <f>SUM(C10:C12)</f>
        <v>9</v>
      </c>
      <c r="D9" s="90">
        <f t="shared" ref="D9:H9" si="1">SUM(D10:D12)</f>
        <v>11</v>
      </c>
      <c r="E9" s="90">
        <f t="shared" si="1"/>
        <v>15</v>
      </c>
      <c r="F9" s="90">
        <f t="shared" si="1"/>
        <v>22</v>
      </c>
      <c r="G9" s="90">
        <f t="shared" si="1"/>
        <v>183</v>
      </c>
      <c r="H9" s="90">
        <f t="shared" si="1"/>
        <v>240</v>
      </c>
      <c r="I9" s="91" t="s">
        <v>76</v>
      </c>
    </row>
    <row r="10" spans="2:10" ht="15" customHeight="1" x14ac:dyDescent="0.2">
      <c r="B10" s="92" t="s">
        <v>35</v>
      </c>
      <c r="C10" s="93">
        <v>3</v>
      </c>
      <c r="D10" s="93">
        <v>9</v>
      </c>
      <c r="E10" s="93">
        <v>13</v>
      </c>
      <c r="F10" s="93">
        <v>21</v>
      </c>
      <c r="G10" s="93">
        <v>47</v>
      </c>
      <c r="H10" s="93">
        <v>93</v>
      </c>
      <c r="I10" s="94" t="s">
        <v>82</v>
      </c>
    </row>
    <row r="11" spans="2:10" ht="15" customHeight="1" x14ac:dyDescent="0.2">
      <c r="B11" s="95" t="s">
        <v>36</v>
      </c>
      <c r="C11" s="96">
        <v>1</v>
      </c>
      <c r="D11" s="96">
        <v>1</v>
      </c>
      <c r="E11" s="96">
        <v>0</v>
      </c>
      <c r="F11" s="96">
        <v>1</v>
      </c>
      <c r="G11" s="96">
        <v>129</v>
      </c>
      <c r="H11" s="96">
        <v>132</v>
      </c>
      <c r="I11" s="97" t="s">
        <v>83</v>
      </c>
    </row>
    <row r="12" spans="2:10" ht="15" customHeight="1" x14ac:dyDescent="0.2">
      <c r="B12" s="92" t="s">
        <v>62</v>
      </c>
      <c r="C12" s="93">
        <v>5</v>
      </c>
      <c r="D12" s="93">
        <v>1</v>
      </c>
      <c r="E12" s="93">
        <v>2</v>
      </c>
      <c r="F12" s="93">
        <v>0</v>
      </c>
      <c r="G12" s="93">
        <v>7</v>
      </c>
      <c r="H12" s="93">
        <v>15</v>
      </c>
      <c r="I12" s="94" t="s">
        <v>84</v>
      </c>
    </row>
    <row r="13" spans="2:10" ht="15" customHeight="1" x14ac:dyDescent="0.2">
      <c r="B13" s="89" t="s">
        <v>32</v>
      </c>
      <c r="C13" s="90">
        <f>SUM(C14:C16)</f>
        <v>4</v>
      </c>
      <c r="D13" s="90">
        <f t="shared" ref="D13:H13" si="2">SUM(D14:D16)</f>
        <v>10</v>
      </c>
      <c r="E13" s="90">
        <f t="shared" si="2"/>
        <v>18</v>
      </c>
      <c r="F13" s="90">
        <f t="shared" si="2"/>
        <v>17</v>
      </c>
      <c r="G13" s="90">
        <f t="shared" si="2"/>
        <v>115</v>
      </c>
      <c r="H13" s="90">
        <f t="shared" si="2"/>
        <v>164</v>
      </c>
      <c r="I13" s="91" t="s">
        <v>77</v>
      </c>
    </row>
    <row r="14" spans="2:10" ht="15" customHeight="1" x14ac:dyDescent="0.2">
      <c r="B14" s="92" t="s">
        <v>35</v>
      </c>
      <c r="C14" s="93">
        <v>3</v>
      </c>
      <c r="D14" s="93">
        <v>10</v>
      </c>
      <c r="E14" s="93">
        <v>17</v>
      </c>
      <c r="F14" s="93">
        <v>17</v>
      </c>
      <c r="G14" s="93">
        <v>50</v>
      </c>
      <c r="H14" s="98">
        <v>97</v>
      </c>
      <c r="I14" s="94" t="s">
        <v>82</v>
      </c>
    </row>
    <row r="15" spans="2:10" ht="15" customHeight="1" x14ac:dyDescent="0.2">
      <c r="B15" s="95" t="s">
        <v>36</v>
      </c>
      <c r="C15" s="96">
        <v>0</v>
      </c>
      <c r="D15" s="96">
        <v>0</v>
      </c>
      <c r="E15" s="96">
        <v>0</v>
      </c>
      <c r="F15" s="96">
        <v>0</v>
      </c>
      <c r="G15" s="96">
        <v>60</v>
      </c>
      <c r="H15" s="96">
        <v>60</v>
      </c>
      <c r="I15" s="97" t="s">
        <v>83</v>
      </c>
    </row>
    <row r="16" spans="2:10" ht="15" customHeight="1" x14ac:dyDescent="0.2">
      <c r="B16" s="92" t="s">
        <v>62</v>
      </c>
      <c r="C16" s="93">
        <v>1</v>
      </c>
      <c r="D16" s="93">
        <v>0</v>
      </c>
      <c r="E16" s="93">
        <v>1</v>
      </c>
      <c r="F16" s="93">
        <v>0</v>
      </c>
      <c r="G16" s="93">
        <v>5</v>
      </c>
      <c r="H16" s="93">
        <v>7</v>
      </c>
      <c r="I16" s="94" t="s">
        <v>84</v>
      </c>
    </row>
    <row r="17" spans="2:9" ht="15" customHeight="1" x14ac:dyDescent="0.2">
      <c r="B17" s="89" t="s">
        <v>33</v>
      </c>
      <c r="C17" s="90">
        <f>SUM(C18:C20)</f>
        <v>0</v>
      </c>
      <c r="D17" s="90">
        <f t="shared" ref="D17:H17" si="3">SUM(D18:D20)</f>
        <v>3</v>
      </c>
      <c r="E17" s="90">
        <f t="shared" si="3"/>
        <v>2</v>
      </c>
      <c r="F17" s="90">
        <f t="shared" si="3"/>
        <v>3</v>
      </c>
      <c r="G17" s="90">
        <f t="shared" si="3"/>
        <v>32</v>
      </c>
      <c r="H17" s="90">
        <f t="shared" si="3"/>
        <v>40</v>
      </c>
      <c r="I17" s="91" t="s">
        <v>78</v>
      </c>
    </row>
    <row r="18" spans="2:9" ht="15" customHeight="1" x14ac:dyDescent="0.2">
      <c r="B18" s="92" t="s">
        <v>35</v>
      </c>
      <c r="C18" s="93">
        <v>0</v>
      </c>
      <c r="D18" s="93">
        <v>3</v>
      </c>
      <c r="E18" s="93">
        <v>2</v>
      </c>
      <c r="F18" s="93">
        <v>3</v>
      </c>
      <c r="G18" s="93">
        <v>20</v>
      </c>
      <c r="H18" s="93">
        <v>28</v>
      </c>
      <c r="I18" s="94" t="s">
        <v>82</v>
      </c>
    </row>
    <row r="19" spans="2:9" ht="15" customHeight="1" x14ac:dyDescent="0.2">
      <c r="B19" s="95" t="s">
        <v>36</v>
      </c>
      <c r="C19" s="96">
        <v>0</v>
      </c>
      <c r="D19" s="96">
        <v>0</v>
      </c>
      <c r="E19" s="96">
        <v>0</v>
      </c>
      <c r="F19" s="96">
        <v>0</v>
      </c>
      <c r="G19" s="96">
        <v>12</v>
      </c>
      <c r="H19" s="96">
        <v>12</v>
      </c>
      <c r="I19" s="97" t="s">
        <v>83</v>
      </c>
    </row>
    <row r="20" spans="2:9" ht="15" customHeight="1" x14ac:dyDescent="0.2">
      <c r="B20" s="92" t="s">
        <v>62</v>
      </c>
      <c r="C20" s="93">
        <v>0</v>
      </c>
      <c r="D20" s="93">
        <v>0</v>
      </c>
      <c r="E20" s="93">
        <v>0</v>
      </c>
      <c r="F20" s="93">
        <v>0</v>
      </c>
      <c r="G20" s="93">
        <v>0</v>
      </c>
      <c r="H20" s="93">
        <v>0</v>
      </c>
      <c r="I20" s="94" t="s">
        <v>84</v>
      </c>
    </row>
    <row r="22" spans="2:9" x14ac:dyDescent="0.2">
      <c r="B22" s="10" t="s">
        <v>34</v>
      </c>
      <c r="I22" s="51" t="s">
        <v>80</v>
      </c>
    </row>
  </sheetData>
  <mergeCells count="1">
    <mergeCell ref="C5:G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46784-43D4-497D-A84D-292C941A6881}">
  <dimension ref="B2:E21"/>
  <sheetViews>
    <sheetView showGridLines="0" workbookViewId="0"/>
  </sheetViews>
  <sheetFormatPr defaultColWidth="8.7109375" defaultRowHeight="11.25" x14ac:dyDescent="0.2"/>
  <cols>
    <col min="1" max="1" width="8.7109375" style="4"/>
    <col min="2" max="2" width="65.28515625" style="4" customWidth="1"/>
    <col min="3" max="3" width="23.42578125" style="4" customWidth="1"/>
    <col min="4" max="4" width="58" style="4" customWidth="1"/>
    <col min="5" max="16384" width="8.7109375" style="4"/>
  </cols>
  <sheetData>
    <row r="2" spans="2:5" ht="15" x14ac:dyDescent="0.2">
      <c r="B2" s="5" t="s">
        <v>145</v>
      </c>
      <c r="D2" s="5" t="s">
        <v>150</v>
      </c>
    </row>
    <row r="3" spans="2:5" x14ac:dyDescent="0.2">
      <c r="B3" s="3" t="s">
        <v>13</v>
      </c>
      <c r="D3" s="4" t="s">
        <v>67</v>
      </c>
    </row>
    <row r="4" spans="2:5" x14ac:dyDescent="0.2">
      <c r="B4" s="8"/>
    </row>
    <row r="5" spans="2:5" ht="14.45" customHeight="1" x14ac:dyDescent="0.2">
      <c r="B5" s="40" t="s">
        <v>37</v>
      </c>
      <c r="C5" s="160" t="s">
        <v>10</v>
      </c>
      <c r="D5" s="41" t="s">
        <v>85</v>
      </c>
    </row>
    <row r="6" spans="2:5" x14ac:dyDescent="0.2">
      <c r="B6" s="42"/>
      <c r="C6" s="160" t="s">
        <v>79</v>
      </c>
      <c r="D6" s="41"/>
      <c r="E6" s="7"/>
    </row>
    <row r="7" spans="2:5" ht="15" customHeight="1" x14ac:dyDescent="0.2">
      <c r="B7" s="86" t="s">
        <v>171</v>
      </c>
      <c r="C7" s="183">
        <f>C8+C12+C16</f>
        <v>18774</v>
      </c>
      <c r="D7" s="99" t="s">
        <v>172</v>
      </c>
    </row>
    <row r="8" spans="2:5" ht="15" customHeight="1" x14ac:dyDescent="0.2">
      <c r="B8" s="100" t="s">
        <v>31</v>
      </c>
      <c r="C8" s="178">
        <f>SUM(C9:C11)</f>
        <v>11600</v>
      </c>
      <c r="D8" s="91" t="s">
        <v>76</v>
      </c>
      <c r="E8" s="9"/>
    </row>
    <row r="9" spans="2:5" ht="15" customHeight="1" x14ac:dyDescent="0.2">
      <c r="B9" s="101" t="s">
        <v>35</v>
      </c>
      <c r="C9" s="184">
        <v>2617</v>
      </c>
      <c r="D9" s="94" t="s">
        <v>82</v>
      </c>
    </row>
    <row r="10" spans="2:5" ht="15" customHeight="1" x14ac:dyDescent="0.2">
      <c r="B10" s="102" t="s">
        <v>36</v>
      </c>
      <c r="C10" s="180">
        <v>8206</v>
      </c>
      <c r="D10" s="97" t="s">
        <v>83</v>
      </c>
      <c r="E10" s="9"/>
    </row>
    <row r="11" spans="2:5" ht="15" customHeight="1" x14ac:dyDescent="0.2">
      <c r="B11" s="101" t="s">
        <v>62</v>
      </c>
      <c r="C11" s="184">
        <v>777</v>
      </c>
      <c r="D11" s="94" t="s">
        <v>84</v>
      </c>
      <c r="E11" s="9"/>
    </row>
    <row r="12" spans="2:5" s="1" customFormat="1" ht="15" customHeight="1" x14ac:dyDescent="0.2">
      <c r="B12" s="100" t="s">
        <v>32</v>
      </c>
      <c r="C12" s="178">
        <f>SUM(C13:C15)</f>
        <v>6116</v>
      </c>
      <c r="D12" s="91" t="s">
        <v>77</v>
      </c>
    </row>
    <row r="13" spans="2:5" ht="15" customHeight="1" x14ac:dyDescent="0.2">
      <c r="B13" s="101" t="s">
        <v>35</v>
      </c>
      <c r="C13" s="184">
        <v>2594</v>
      </c>
      <c r="D13" s="94" t="s">
        <v>82</v>
      </c>
    </row>
    <row r="14" spans="2:5" ht="15" customHeight="1" x14ac:dyDescent="0.2">
      <c r="B14" s="102" t="s">
        <v>36</v>
      </c>
      <c r="C14" s="180">
        <v>3108</v>
      </c>
      <c r="D14" s="97" t="s">
        <v>83</v>
      </c>
    </row>
    <row r="15" spans="2:5" ht="15" customHeight="1" x14ac:dyDescent="0.2">
      <c r="B15" s="101" t="s">
        <v>62</v>
      </c>
      <c r="C15" s="184">
        <v>414</v>
      </c>
      <c r="D15" s="94" t="s">
        <v>84</v>
      </c>
    </row>
    <row r="16" spans="2:5" ht="15" customHeight="1" x14ac:dyDescent="0.2">
      <c r="B16" s="100" t="s">
        <v>33</v>
      </c>
      <c r="C16" s="178">
        <f>SUM(C17:C19)</f>
        <v>1058</v>
      </c>
      <c r="D16" s="91" t="s">
        <v>78</v>
      </c>
    </row>
    <row r="17" spans="2:4" ht="15" customHeight="1" x14ac:dyDescent="0.2">
      <c r="B17" s="101" t="s">
        <v>35</v>
      </c>
      <c r="C17" s="184">
        <v>546</v>
      </c>
      <c r="D17" s="94" t="s">
        <v>82</v>
      </c>
    </row>
    <row r="18" spans="2:4" ht="15" customHeight="1" x14ac:dyDescent="0.2">
      <c r="B18" s="102" t="s">
        <v>36</v>
      </c>
      <c r="C18" s="180">
        <v>512</v>
      </c>
      <c r="D18" s="97" t="s">
        <v>83</v>
      </c>
    </row>
    <row r="19" spans="2:4" ht="15" customHeight="1" x14ac:dyDescent="0.2">
      <c r="B19" s="101" t="s">
        <v>62</v>
      </c>
      <c r="C19" s="184">
        <v>0</v>
      </c>
      <c r="D19" s="94" t="s">
        <v>84</v>
      </c>
    </row>
    <row r="20" spans="2:4" x14ac:dyDescent="0.2">
      <c r="C20" s="60"/>
    </row>
    <row r="21" spans="2:4" x14ac:dyDescent="0.2">
      <c r="B21" s="10" t="s">
        <v>34</v>
      </c>
      <c r="D21" s="51" t="s">
        <v>80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90A15-F7CF-4B43-BBE3-150E3E6AD08C}">
  <dimension ref="B2:F41"/>
  <sheetViews>
    <sheetView showGridLines="0" workbookViewId="0"/>
  </sheetViews>
  <sheetFormatPr defaultColWidth="8.7109375" defaultRowHeight="11.25" x14ac:dyDescent="0.2"/>
  <cols>
    <col min="1" max="1" width="8.7109375" style="4"/>
    <col min="2" max="2" width="52.85546875" style="4" customWidth="1"/>
    <col min="3" max="3" width="22.85546875" style="4" customWidth="1"/>
    <col min="4" max="4" width="58.7109375" style="4" customWidth="1"/>
    <col min="5" max="16384" width="8.7109375" style="4"/>
  </cols>
  <sheetData>
    <row r="2" spans="2:6" ht="15" x14ac:dyDescent="0.2">
      <c r="B2" s="5" t="s">
        <v>180</v>
      </c>
      <c r="D2" s="5" t="s">
        <v>108</v>
      </c>
    </row>
    <row r="3" spans="2:6" x14ac:dyDescent="0.2">
      <c r="B3" s="3" t="s">
        <v>13</v>
      </c>
      <c r="D3" s="4" t="s">
        <v>67</v>
      </c>
    </row>
    <row r="4" spans="2:6" x14ac:dyDescent="0.2">
      <c r="B4" s="8"/>
    </row>
    <row r="5" spans="2:6" ht="24.75" customHeight="1" x14ac:dyDescent="0.2">
      <c r="B5" s="40" t="s">
        <v>87</v>
      </c>
      <c r="C5" s="159" t="s">
        <v>63</v>
      </c>
      <c r="D5" s="41" t="s">
        <v>88</v>
      </c>
    </row>
    <row r="6" spans="2:6" ht="15" customHeight="1" x14ac:dyDescent="0.2">
      <c r="B6" s="103" t="s">
        <v>171</v>
      </c>
      <c r="C6" s="152">
        <f>C7+C16+C25</f>
        <v>396263</v>
      </c>
      <c r="D6" s="104" t="s">
        <v>172</v>
      </c>
    </row>
    <row r="7" spans="2:6" ht="15" customHeight="1" x14ac:dyDescent="0.2">
      <c r="B7" s="192" t="s">
        <v>31</v>
      </c>
      <c r="C7" s="193">
        <f>C8+C12</f>
        <v>254267</v>
      </c>
      <c r="D7" s="194" t="s">
        <v>76</v>
      </c>
    </row>
    <row r="8" spans="2:6" ht="15" customHeight="1" x14ac:dyDescent="0.2">
      <c r="B8" s="112" t="s">
        <v>39</v>
      </c>
      <c r="C8" s="152">
        <f>SUM(C9:C11)</f>
        <v>110228</v>
      </c>
      <c r="D8" s="188" t="s">
        <v>89</v>
      </c>
      <c r="F8" s="55"/>
    </row>
    <row r="9" spans="2:6" ht="15" customHeight="1" x14ac:dyDescent="0.2">
      <c r="B9" s="189" t="s">
        <v>15</v>
      </c>
      <c r="C9" s="190">
        <v>56061</v>
      </c>
      <c r="D9" s="191" t="s">
        <v>90</v>
      </c>
      <c r="F9" s="55"/>
    </row>
    <row r="10" spans="2:6" ht="15" customHeight="1" x14ac:dyDescent="0.2">
      <c r="B10" s="108" t="s">
        <v>16</v>
      </c>
      <c r="C10" s="155">
        <v>53993</v>
      </c>
      <c r="D10" s="109" t="s">
        <v>91</v>
      </c>
    </row>
    <row r="11" spans="2:6" ht="15" customHeight="1" x14ac:dyDescent="0.2">
      <c r="B11" s="189" t="s">
        <v>192</v>
      </c>
      <c r="C11" s="190">
        <v>174</v>
      </c>
      <c r="D11" s="191" t="s">
        <v>191</v>
      </c>
    </row>
    <row r="12" spans="2:6" ht="15" customHeight="1" x14ac:dyDescent="0.2">
      <c r="B12" s="112" t="s">
        <v>40</v>
      </c>
      <c r="C12" s="152">
        <f>SUM(C13:C15)</f>
        <v>144039</v>
      </c>
      <c r="D12" s="188" t="s">
        <v>92</v>
      </c>
    </row>
    <row r="13" spans="2:6" ht="15" customHeight="1" x14ac:dyDescent="0.2">
      <c r="B13" s="189" t="s">
        <v>15</v>
      </c>
      <c r="C13" s="190">
        <v>73922</v>
      </c>
      <c r="D13" s="191" t="s">
        <v>90</v>
      </c>
    </row>
    <row r="14" spans="2:6" ht="15" customHeight="1" x14ac:dyDescent="0.2">
      <c r="B14" s="108" t="s">
        <v>16</v>
      </c>
      <c r="C14" s="155">
        <v>70087</v>
      </c>
      <c r="D14" s="109" t="s">
        <v>91</v>
      </c>
    </row>
    <row r="15" spans="2:6" ht="15" customHeight="1" x14ac:dyDescent="0.2">
      <c r="B15" s="189" t="s">
        <v>192</v>
      </c>
      <c r="C15" s="190">
        <v>30</v>
      </c>
      <c r="D15" s="191" t="s">
        <v>191</v>
      </c>
    </row>
    <row r="16" spans="2:6" ht="15" customHeight="1" x14ac:dyDescent="0.2">
      <c r="B16" s="138" t="s">
        <v>32</v>
      </c>
      <c r="C16" s="152">
        <f>C17+C21</f>
        <v>121682</v>
      </c>
      <c r="D16" s="134" t="s">
        <v>77</v>
      </c>
    </row>
    <row r="17" spans="2:4" ht="15" customHeight="1" x14ac:dyDescent="0.2">
      <c r="B17" s="195" t="s">
        <v>39</v>
      </c>
      <c r="C17" s="193">
        <f>SUM(C18:C20)</f>
        <v>74860</v>
      </c>
      <c r="D17" s="196" t="s">
        <v>89</v>
      </c>
    </row>
    <row r="18" spans="2:4" ht="15" customHeight="1" x14ac:dyDescent="0.2">
      <c r="B18" s="108" t="s">
        <v>15</v>
      </c>
      <c r="C18" s="155">
        <v>37553</v>
      </c>
      <c r="D18" s="109" t="s">
        <v>90</v>
      </c>
    </row>
    <row r="19" spans="2:4" ht="15" customHeight="1" x14ac:dyDescent="0.2">
      <c r="B19" s="189" t="s">
        <v>16</v>
      </c>
      <c r="C19" s="190">
        <v>37181</v>
      </c>
      <c r="D19" s="191" t="s">
        <v>91</v>
      </c>
    </row>
    <row r="20" spans="2:4" ht="15" customHeight="1" x14ac:dyDescent="0.2">
      <c r="B20" s="108" t="s">
        <v>192</v>
      </c>
      <c r="C20" s="155">
        <v>126</v>
      </c>
      <c r="D20" s="109" t="s">
        <v>191</v>
      </c>
    </row>
    <row r="21" spans="2:4" ht="15" customHeight="1" x14ac:dyDescent="0.2">
      <c r="B21" s="195" t="s">
        <v>40</v>
      </c>
      <c r="C21" s="193">
        <f>SUM(C22:C24)</f>
        <v>46822</v>
      </c>
      <c r="D21" s="196" t="s">
        <v>92</v>
      </c>
    </row>
    <row r="22" spans="2:4" ht="15" customHeight="1" x14ac:dyDescent="0.2">
      <c r="B22" s="108" t="s">
        <v>15</v>
      </c>
      <c r="C22" s="155">
        <v>24283</v>
      </c>
      <c r="D22" s="109" t="s">
        <v>90</v>
      </c>
    </row>
    <row r="23" spans="2:4" ht="15" customHeight="1" x14ac:dyDescent="0.2">
      <c r="B23" s="189" t="s">
        <v>16</v>
      </c>
      <c r="C23" s="190">
        <v>22502</v>
      </c>
      <c r="D23" s="191" t="s">
        <v>91</v>
      </c>
    </row>
    <row r="24" spans="2:4" ht="15" customHeight="1" x14ac:dyDescent="0.2">
      <c r="B24" s="108" t="s">
        <v>192</v>
      </c>
      <c r="C24" s="155">
        <v>37</v>
      </c>
      <c r="D24" s="109" t="s">
        <v>191</v>
      </c>
    </row>
    <row r="25" spans="2:4" ht="15" customHeight="1" x14ac:dyDescent="0.2">
      <c r="B25" s="192" t="s">
        <v>33</v>
      </c>
      <c r="C25" s="193">
        <f>C26+C30</f>
        <v>20314</v>
      </c>
      <c r="D25" s="194" t="s">
        <v>78</v>
      </c>
    </row>
    <row r="26" spans="2:4" ht="15" customHeight="1" x14ac:dyDescent="0.2">
      <c r="B26" s="112" t="s">
        <v>39</v>
      </c>
      <c r="C26" s="152">
        <f>SUM(C27:C29)</f>
        <v>9410</v>
      </c>
      <c r="D26" s="188" t="s">
        <v>89</v>
      </c>
    </row>
    <row r="27" spans="2:4" ht="15" customHeight="1" x14ac:dyDescent="0.2">
      <c r="B27" s="189" t="s">
        <v>15</v>
      </c>
      <c r="C27" s="190">
        <v>4814</v>
      </c>
      <c r="D27" s="191" t="s">
        <v>90</v>
      </c>
    </row>
    <row r="28" spans="2:4" ht="15" customHeight="1" x14ac:dyDescent="0.2">
      <c r="B28" s="108" t="s">
        <v>16</v>
      </c>
      <c r="C28" s="155">
        <v>4594</v>
      </c>
      <c r="D28" s="109" t="s">
        <v>91</v>
      </c>
    </row>
    <row r="29" spans="2:4" ht="15" customHeight="1" x14ac:dyDescent="0.2">
      <c r="B29" s="189" t="s">
        <v>192</v>
      </c>
      <c r="C29" s="190">
        <v>2</v>
      </c>
      <c r="D29" s="191" t="s">
        <v>191</v>
      </c>
    </row>
    <row r="30" spans="2:4" ht="15" customHeight="1" x14ac:dyDescent="0.2">
      <c r="B30" s="138" t="s">
        <v>40</v>
      </c>
      <c r="C30" s="152">
        <f>SUM(C31:C33)</f>
        <v>10904</v>
      </c>
      <c r="D30" s="188" t="s">
        <v>92</v>
      </c>
    </row>
    <row r="31" spans="2:4" ht="15" customHeight="1" x14ac:dyDescent="0.2">
      <c r="B31" s="189" t="s">
        <v>15</v>
      </c>
      <c r="C31" s="190">
        <v>5635</v>
      </c>
      <c r="D31" s="191" t="s">
        <v>90</v>
      </c>
    </row>
    <row r="32" spans="2:4" ht="15" customHeight="1" x14ac:dyDescent="0.2">
      <c r="B32" s="108" t="s">
        <v>16</v>
      </c>
      <c r="C32" s="155">
        <v>5265</v>
      </c>
      <c r="D32" s="109" t="s">
        <v>91</v>
      </c>
    </row>
    <row r="33" spans="2:4" ht="12" x14ac:dyDescent="0.2">
      <c r="B33" s="189" t="s">
        <v>192</v>
      </c>
      <c r="C33" s="190">
        <v>4</v>
      </c>
      <c r="D33" s="122" t="s">
        <v>191</v>
      </c>
    </row>
    <row r="34" spans="2:4" x14ac:dyDescent="0.2">
      <c r="D34" s="1"/>
    </row>
    <row r="35" spans="2:4" x14ac:dyDescent="0.2">
      <c r="B35" s="10" t="s">
        <v>34</v>
      </c>
      <c r="D35" s="51" t="s">
        <v>80</v>
      </c>
    </row>
    <row r="37" spans="2:4" x14ac:dyDescent="0.2">
      <c r="C37" s="55"/>
    </row>
    <row r="39" spans="2:4" ht="19.5" customHeight="1" x14ac:dyDescent="0.2">
      <c r="B39" s="150"/>
    </row>
    <row r="41" spans="2:4" x14ac:dyDescent="0.2">
      <c r="B41" s="55"/>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C2DB-10FB-4BC2-B48E-97DD8D203391}">
  <dimension ref="B2:E39"/>
  <sheetViews>
    <sheetView showGridLines="0" workbookViewId="0"/>
  </sheetViews>
  <sheetFormatPr defaultColWidth="8.7109375" defaultRowHeight="11.25" x14ac:dyDescent="0.2"/>
  <cols>
    <col min="1" max="1" width="8.7109375" style="4"/>
    <col min="2" max="2" width="50.140625" style="4" customWidth="1"/>
    <col min="3" max="3" width="23.5703125" style="4" customWidth="1"/>
    <col min="4" max="4" width="60.7109375" style="4" customWidth="1"/>
    <col min="5" max="16384" width="8.7109375" style="4"/>
  </cols>
  <sheetData>
    <row r="2" spans="2:5" ht="15" x14ac:dyDescent="0.2">
      <c r="B2" s="5" t="s">
        <v>109</v>
      </c>
      <c r="D2" s="5" t="s">
        <v>110</v>
      </c>
    </row>
    <row r="3" spans="2:5" x14ac:dyDescent="0.2">
      <c r="B3" s="3" t="s">
        <v>13</v>
      </c>
      <c r="D3" s="4" t="s">
        <v>67</v>
      </c>
    </row>
    <row r="5" spans="2:5" ht="24" customHeight="1" x14ac:dyDescent="0.2">
      <c r="B5" s="40" t="s">
        <v>99</v>
      </c>
      <c r="C5" s="159" t="s">
        <v>63</v>
      </c>
      <c r="D5" s="41" t="s">
        <v>100</v>
      </c>
    </row>
    <row r="6" spans="2:5" ht="15" customHeight="1" x14ac:dyDescent="0.2">
      <c r="B6" s="113" t="s">
        <v>171</v>
      </c>
      <c r="C6" s="185">
        <f t="shared" ref="C6" si="0">C7+C17+C27</f>
        <v>396263</v>
      </c>
      <c r="D6" s="114" t="s">
        <v>172</v>
      </c>
    </row>
    <row r="7" spans="2:5" ht="15" customHeight="1" x14ac:dyDescent="0.2">
      <c r="B7" s="115" t="s">
        <v>31</v>
      </c>
      <c r="C7" s="165">
        <f t="shared" ref="C7" si="1">SUM(C8+C11+C14)</f>
        <v>254267</v>
      </c>
      <c r="D7" s="116" t="s">
        <v>76</v>
      </c>
    </row>
    <row r="8" spans="2:5" ht="15" customHeight="1" x14ac:dyDescent="0.2">
      <c r="B8" s="117" t="s">
        <v>96</v>
      </c>
      <c r="C8" s="185">
        <f>SUM(C9:C10)</f>
        <v>57658</v>
      </c>
      <c r="D8" s="118" t="s">
        <v>82</v>
      </c>
    </row>
    <row r="9" spans="2:5" ht="15" customHeight="1" x14ac:dyDescent="0.2">
      <c r="B9" s="119" t="s">
        <v>39</v>
      </c>
      <c r="C9" s="186">
        <v>46001</v>
      </c>
      <c r="D9" s="120" t="s">
        <v>89</v>
      </c>
      <c r="E9" s="55"/>
    </row>
    <row r="10" spans="2:5" ht="15" customHeight="1" x14ac:dyDescent="0.2">
      <c r="B10" s="121" t="s">
        <v>40</v>
      </c>
      <c r="C10" s="187">
        <v>11657</v>
      </c>
      <c r="D10" s="122" t="s">
        <v>92</v>
      </c>
      <c r="E10" s="55"/>
    </row>
    <row r="11" spans="2:5" ht="15" customHeight="1" x14ac:dyDescent="0.2">
      <c r="B11" s="123" t="s">
        <v>97</v>
      </c>
      <c r="C11" s="165">
        <f>SUM(C12:C13)</f>
        <v>176865</v>
      </c>
      <c r="D11" s="124" t="s">
        <v>83</v>
      </c>
    </row>
    <row r="12" spans="2:5" ht="15" customHeight="1" x14ac:dyDescent="0.2">
      <c r="B12" s="121" t="s">
        <v>39</v>
      </c>
      <c r="C12" s="187">
        <v>46250</v>
      </c>
      <c r="D12" s="125" t="s">
        <v>89</v>
      </c>
    </row>
    <row r="13" spans="2:5" ht="15" customHeight="1" x14ac:dyDescent="0.2">
      <c r="B13" s="119" t="s">
        <v>40</v>
      </c>
      <c r="C13" s="186">
        <v>130615</v>
      </c>
      <c r="D13" s="126" t="s">
        <v>92</v>
      </c>
    </row>
    <row r="14" spans="2:5" ht="15" customHeight="1" x14ac:dyDescent="0.2">
      <c r="B14" s="117" t="s">
        <v>98</v>
      </c>
      <c r="C14" s="185">
        <f>SUM(C15:C16)</f>
        <v>19744</v>
      </c>
      <c r="D14" s="118" t="s">
        <v>84</v>
      </c>
    </row>
    <row r="15" spans="2:5" ht="15" customHeight="1" x14ac:dyDescent="0.2">
      <c r="B15" s="119" t="s">
        <v>39</v>
      </c>
      <c r="C15" s="186">
        <v>17977</v>
      </c>
      <c r="D15" s="120" t="s">
        <v>89</v>
      </c>
    </row>
    <row r="16" spans="2:5" ht="15" customHeight="1" x14ac:dyDescent="0.2">
      <c r="B16" s="121" t="s">
        <v>40</v>
      </c>
      <c r="C16" s="187">
        <v>1767</v>
      </c>
      <c r="D16" s="122" t="s">
        <v>92</v>
      </c>
    </row>
    <row r="17" spans="2:4" ht="15" customHeight="1" x14ac:dyDescent="0.2">
      <c r="B17" s="115" t="s">
        <v>32</v>
      </c>
      <c r="C17" s="165">
        <f t="shared" ref="C17" si="2">SUM(C18+C21+C24)</f>
        <v>121682</v>
      </c>
      <c r="D17" s="116" t="s">
        <v>77</v>
      </c>
    </row>
    <row r="18" spans="2:4" ht="15" customHeight="1" x14ac:dyDescent="0.2">
      <c r="B18" s="117" t="s">
        <v>96</v>
      </c>
      <c r="C18" s="185">
        <f>SUM(C19:C20)</f>
        <v>51528</v>
      </c>
      <c r="D18" s="118" t="s">
        <v>82</v>
      </c>
    </row>
    <row r="19" spans="2:4" ht="15" customHeight="1" x14ac:dyDescent="0.2">
      <c r="B19" s="119" t="s">
        <v>39</v>
      </c>
      <c r="C19" s="186">
        <v>42836</v>
      </c>
      <c r="D19" s="120" t="s">
        <v>89</v>
      </c>
    </row>
    <row r="20" spans="2:4" ht="15" customHeight="1" x14ac:dyDescent="0.2">
      <c r="B20" s="121" t="s">
        <v>40</v>
      </c>
      <c r="C20" s="187">
        <v>8692</v>
      </c>
      <c r="D20" s="122" t="s">
        <v>92</v>
      </c>
    </row>
    <row r="21" spans="2:4" ht="15" customHeight="1" x14ac:dyDescent="0.2">
      <c r="B21" s="123" t="s">
        <v>97</v>
      </c>
      <c r="C21" s="165">
        <f>SUM(C22:C23)</f>
        <v>59900</v>
      </c>
      <c r="D21" s="124" t="s">
        <v>83</v>
      </c>
    </row>
    <row r="22" spans="2:4" ht="15" customHeight="1" x14ac:dyDescent="0.2">
      <c r="B22" s="121" t="s">
        <v>39</v>
      </c>
      <c r="C22" s="187">
        <v>22760</v>
      </c>
      <c r="D22" s="125" t="s">
        <v>89</v>
      </c>
    </row>
    <row r="23" spans="2:4" ht="15" customHeight="1" x14ac:dyDescent="0.2">
      <c r="B23" s="119" t="s">
        <v>40</v>
      </c>
      <c r="C23" s="186">
        <v>37140</v>
      </c>
      <c r="D23" s="126" t="s">
        <v>92</v>
      </c>
    </row>
    <row r="24" spans="2:4" ht="15" customHeight="1" x14ac:dyDescent="0.2">
      <c r="B24" s="117" t="s">
        <v>98</v>
      </c>
      <c r="C24" s="185">
        <f>SUM(C25:C26)</f>
        <v>10254</v>
      </c>
      <c r="D24" s="118" t="s">
        <v>84</v>
      </c>
    </row>
    <row r="25" spans="2:4" ht="15" customHeight="1" x14ac:dyDescent="0.2">
      <c r="B25" s="119" t="s">
        <v>39</v>
      </c>
      <c r="C25" s="186">
        <v>9264</v>
      </c>
      <c r="D25" s="120" t="s">
        <v>89</v>
      </c>
    </row>
    <row r="26" spans="2:4" ht="15" customHeight="1" x14ac:dyDescent="0.2">
      <c r="B26" s="121" t="s">
        <v>40</v>
      </c>
      <c r="C26" s="187">
        <v>990</v>
      </c>
      <c r="D26" s="122" t="s">
        <v>92</v>
      </c>
    </row>
    <row r="27" spans="2:4" ht="15" customHeight="1" x14ac:dyDescent="0.2">
      <c r="B27" s="115" t="s">
        <v>33</v>
      </c>
      <c r="C27" s="165">
        <f t="shared" ref="C27" si="3">SUM(C28+C31)</f>
        <v>20314</v>
      </c>
      <c r="D27" s="116" t="s">
        <v>78</v>
      </c>
    </row>
    <row r="28" spans="2:4" ht="15" customHeight="1" x14ac:dyDescent="0.2">
      <c r="B28" s="117" t="s">
        <v>96</v>
      </c>
      <c r="C28" s="185">
        <f>SUM(C29:C30)</f>
        <v>9651</v>
      </c>
      <c r="D28" s="118" t="s">
        <v>82</v>
      </c>
    </row>
    <row r="29" spans="2:4" ht="15" customHeight="1" x14ac:dyDescent="0.2">
      <c r="B29" s="119" t="s">
        <v>39</v>
      </c>
      <c r="C29" s="186">
        <v>6082</v>
      </c>
      <c r="D29" s="120" t="s">
        <v>89</v>
      </c>
    </row>
    <row r="30" spans="2:4" ht="15" customHeight="1" x14ac:dyDescent="0.2">
      <c r="B30" s="121" t="s">
        <v>40</v>
      </c>
      <c r="C30" s="187">
        <v>3569</v>
      </c>
      <c r="D30" s="122" t="s">
        <v>92</v>
      </c>
    </row>
    <row r="31" spans="2:4" ht="15" customHeight="1" x14ac:dyDescent="0.2">
      <c r="B31" s="123" t="s">
        <v>97</v>
      </c>
      <c r="C31" s="165">
        <f>SUM(C32:C33)</f>
        <v>10663</v>
      </c>
      <c r="D31" s="124" t="s">
        <v>83</v>
      </c>
    </row>
    <row r="32" spans="2:4" ht="15" customHeight="1" x14ac:dyDescent="0.2">
      <c r="B32" s="121" t="s">
        <v>39</v>
      </c>
      <c r="C32" s="187">
        <v>3328</v>
      </c>
      <c r="D32" s="125" t="s">
        <v>89</v>
      </c>
    </row>
    <row r="33" spans="2:4" ht="15" customHeight="1" x14ac:dyDescent="0.2">
      <c r="B33" s="119" t="s">
        <v>40</v>
      </c>
      <c r="C33" s="186">
        <v>7335</v>
      </c>
      <c r="D33" s="126" t="s">
        <v>92</v>
      </c>
    </row>
    <row r="34" spans="2:4" ht="15" customHeight="1" x14ac:dyDescent="0.2">
      <c r="B34" s="117" t="s">
        <v>98</v>
      </c>
      <c r="C34" s="187">
        <v>0</v>
      </c>
      <c r="D34" s="118" t="s">
        <v>84</v>
      </c>
    </row>
    <row r="35" spans="2:4" ht="15" customHeight="1" x14ac:dyDescent="0.2">
      <c r="B35" s="119" t="s">
        <v>39</v>
      </c>
      <c r="C35" s="186">
        <v>0</v>
      </c>
      <c r="D35" s="120" t="s">
        <v>89</v>
      </c>
    </row>
    <row r="36" spans="2:4" ht="15" customHeight="1" x14ac:dyDescent="0.2">
      <c r="B36" s="121" t="s">
        <v>40</v>
      </c>
      <c r="C36" s="187">
        <v>0</v>
      </c>
      <c r="D36" s="122" t="s">
        <v>92</v>
      </c>
    </row>
    <row r="38" spans="2:4" x14ac:dyDescent="0.2">
      <c r="B38" s="10" t="s">
        <v>34</v>
      </c>
      <c r="D38" s="51" t="s">
        <v>80</v>
      </c>
    </row>
    <row r="39" spans="2:4" x14ac:dyDescent="0.2">
      <c r="D39" s="52"/>
    </row>
  </sheetData>
  <pageMargins left="0.7" right="0.7" top="0.75" bottom="0.75" header="0.3" footer="0.3"/>
  <pageSetup orientation="portrait" r:id="rId1"/>
  <ignoredErrors>
    <ignoredError sqref="C3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B412-6351-4A3C-AA0B-086E204418B1}">
  <dimension ref="B2:D29"/>
  <sheetViews>
    <sheetView showGridLines="0" workbookViewId="0"/>
  </sheetViews>
  <sheetFormatPr defaultColWidth="8.7109375" defaultRowHeight="11.25" x14ac:dyDescent="0.2"/>
  <cols>
    <col min="1" max="1" width="8.7109375" style="4"/>
    <col min="2" max="2" width="59.85546875" style="4" customWidth="1"/>
    <col min="3" max="3" width="22.42578125" style="4" customWidth="1"/>
    <col min="4" max="4" width="64.140625" style="4" customWidth="1"/>
    <col min="5" max="16384" width="8.7109375" style="4"/>
  </cols>
  <sheetData>
    <row r="2" spans="2:4" ht="30" x14ac:dyDescent="0.2">
      <c r="B2" s="56" t="s">
        <v>175</v>
      </c>
      <c r="C2" s="5"/>
      <c r="D2" s="57" t="s">
        <v>111</v>
      </c>
    </row>
    <row r="3" spans="2:4" x14ac:dyDescent="0.2">
      <c r="B3" s="3" t="s">
        <v>13</v>
      </c>
      <c r="D3" s="4" t="s">
        <v>67</v>
      </c>
    </row>
    <row r="4" spans="2:4" x14ac:dyDescent="0.2">
      <c r="C4" s="8"/>
    </row>
    <row r="5" spans="2:4" ht="20.25" customHeight="1" x14ac:dyDescent="0.2">
      <c r="B5" s="40" t="s">
        <v>87</v>
      </c>
      <c r="C5" s="159" t="s">
        <v>63</v>
      </c>
      <c r="D5" s="41" t="s">
        <v>88</v>
      </c>
    </row>
    <row r="6" spans="2:4" ht="15" customHeight="1" x14ac:dyDescent="0.2">
      <c r="B6" s="103" t="s">
        <v>171</v>
      </c>
      <c r="C6" s="152">
        <f>C7+C14+C21</f>
        <v>10135</v>
      </c>
      <c r="D6" s="127" t="s">
        <v>172</v>
      </c>
    </row>
    <row r="7" spans="2:4" ht="15" customHeight="1" x14ac:dyDescent="0.2">
      <c r="B7" s="105" t="s">
        <v>31</v>
      </c>
      <c r="C7" s="153">
        <f>C8+C11</f>
        <v>4731</v>
      </c>
      <c r="D7" s="128" t="s">
        <v>76</v>
      </c>
    </row>
    <row r="8" spans="2:4" ht="15" customHeight="1" x14ac:dyDescent="0.2">
      <c r="B8" s="89" t="s">
        <v>39</v>
      </c>
      <c r="C8" s="165">
        <f>SUM(C9:C10)</f>
        <v>2318</v>
      </c>
      <c r="D8" s="111" t="s">
        <v>89</v>
      </c>
    </row>
    <row r="9" spans="2:4" ht="15" customHeight="1" x14ac:dyDescent="0.2">
      <c r="B9" s="129" t="s">
        <v>15</v>
      </c>
      <c r="C9" s="154">
        <v>218</v>
      </c>
      <c r="D9" s="130" t="s">
        <v>90</v>
      </c>
    </row>
    <row r="10" spans="2:4" ht="15" customHeight="1" x14ac:dyDescent="0.2">
      <c r="B10" s="131" t="s">
        <v>16</v>
      </c>
      <c r="C10" s="155">
        <v>2100</v>
      </c>
      <c r="D10" s="132" t="s">
        <v>91</v>
      </c>
    </row>
    <row r="11" spans="2:4" ht="15" customHeight="1" x14ac:dyDescent="0.2">
      <c r="B11" s="110" t="s">
        <v>40</v>
      </c>
      <c r="C11" s="153">
        <f>SUM(C12:C13)</f>
        <v>2413</v>
      </c>
      <c r="D11" s="106" t="s">
        <v>92</v>
      </c>
    </row>
    <row r="12" spans="2:4" ht="15" customHeight="1" x14ac:dyDescent="0.2">
      <c r="B12" s="131" t="s">
        <v>15</v>
      </c>
      <c r="C12" s="155">
        <v>1041</v>
      </c>
      <c r="D12" s="132" t="s">
        <v>90</v>
      </c>
    </row>
    <row r="13" spans="2:4" ht="15" customHeight="1" x14ac:dyDescent="0.2">
      <c r="B13" s="129" t="s">
        <v>16</v>
      </c>
      <c r="C13" s="154">
        <v>1372</v>
      </c>
      <c r="D13" s="130" t="s">
        <v>91</v>
      </c>
    </row>
    <row r="14" spans="2:4" ht="15" customHeight="1" x14ac:dyDescent="0.2">
      <c r="B14" s="100" t="s">
        <v>32</v>
      </c>
      <c r="C14" s="165">
        <f>C15+C18</f>
        <v>4478</v>
      </c>
      <c r="D14" s="133" t="s">
        <v>77</v>
      </c>
    </row>
    <row r="15" spans="2:4" ht="15" customHeight="1" x14ac:dyDescent="0.2">
      <c r="B15" s="110" t="s">
        <v>39</v>
      </c>
      <c r="C15" s="153">
        <f>SUM(C16:C17)</f>
        <v>2418</v>
      </c>
      <c r="D15" s="106" t="s">
        <v>89</v>
      </c>
    </row>
    <row r="16" spans="2:4" ht="15" customHeight="1" x14ac:dyDescent="0.2">
      <c r="B16" s="131" t="s">
        <v>15</v>
      </c>
      <c r="C16" s="155">
        <v>170</v>
      </c>
      <c r="D16" s="132" t="s">
        <v>90</v>
      </c>
    </row>
    <row r="17" spans="2:4" ht="15" customHeight="1" x14ac:dyDescent="0.2">
      <c r="B17" s="129" t="s">
        <v>16</v>
      </c>
      <c r="C17" s="154">
        <v>2248</v>
      </c>
      <c r="D17" s="130" t="s">
        <v>91</v>
      </c>
    </row>
    <row r="18" spans="2:4" ht="15" customHeight="1" x14ac:dyDescent="0.2">
      <c r="B18" s="112" t="s">
        <v>40</v>
      </c>
      <c r="C18" s="152">
        <f>SUM(C19:C20)</f>
        <v>2060</v>
      </c>
      <c r="D18" s="134" t="s">
        <v>92</v>
      </c>
    </row>
    <row r="19" spans="2:4" ht="15" customHeight="1" x14ac:dyDescent="0.2">
      <c r="B19" s="129" t="s">
        <v>15</v>
      </c>
      <c r="C19" s="154">
        <v>977</v>
      </c>
      <c r="D19" s="130" t="s">
        <v>90</v>
      </c>
    </row>
    <row r="20" spans="2:4" ht="15" customHeight="1" x14ac:dyDescent="0.2">
      <c r="B20" s="131" t="s">
        <v>16</v>
      </c>
      <c r="C20" s="155">
        <v>1083</v>
      </c>
      <c r="D20" s="132" t="s">
        <v>91</v>
      </c>
    </row>
    <row r="21" spans="2:4" ht="15" customHeight="1" x14ac:dyDescent="0.2">
      <c r="B21" s="105" t="s">
        <v>33</v>
      </c>
      <c r="C21" s="153">
        <f>C22+C25</f>
        <v>926</v>
      </c>
      <c r="D21" s="128" t="s">
        <v>78</v>
      </c>
    </row>
    <row r="22" spans="2:4" ht="15" customHeight="1" x14ac:dyDescent="0.2">
      <c r="B22" s="112" t="s">
        <v>39</v>
      </c>
      <c r="C22" s="152">
        <f>SUM(C23:C24)</f>
        <v>170</v>
      </c>
      <c r="D22" s="134" t="s">
        <v>89</v>
      </c>
    </row>
    <row r="23" spans="2:4" ht="15" customHeight="1" x14ac:dyDescent="0.2">
      <c r="B23" s="129" t="s">
        <v>15</v>
      </c>
      <c r="C23" s="154">
        <v>3</v>
      </c>
      <c r="D23" s="130" t="s">
        <v>90</v>
      </c>
    </row>
    <row r="24" spans="2:4" ht="15" customHeight="1" x14ac:dyDescent="0.2">
      <c r="B24" s="131" t="s">
        <v>16</v>
      </c>
      <c r="C24" s="155">
        <v>167</v>
      </c>
      <c r="D24" s="132" t="s">
        <v>91</v>
      </c>
    </row>
    <row r="25" spans="2:4" ht="15" customHeight="1" x14ac:dyDescent="0.2">
      <c r="B25" s="110" t="s">
        <v>40</v>
      </c>
      <c r="C25" s="153">
        <f>SUM(C26:C27)</f>
        <v>756</v>
      </c>
      <c r="D25" s="106" t="s">
        <v>92</v>
      </c>
    </row>
    <row r="26" spans="2:4" ht="15" customHeight="1" x14ac:dyDescent="0.2">
      <c r="B26" s="131" t="s">
        <v>15</v>
      </c>
      <c r="C26" s="155">
        <v>327</v>
      </c>
      <c r="D26" s="132" t="s">
        <v>90</v>
      </c>
    </row>
    <row r="27" spans="2:4" ht="15" customHeight="1" x14ac:dyDescent="0.2">
      <c r="B27" s="129" t="s">
        <v>16</v>
      </c>
      <c r="C27" s="154">
        <v>429</v>
      </c>
      <c r="D27" s="130" t="s">
        <v>91</v>
      </c>
    </row>
    <row r="28" spans="2:4" x14ac:dyDescent="0.2">
      <c r="B28" s="37"/>
    </row>
    <row r="29" spans="2:4" x14ac:dyDescent="0.2">
      <c r="B29" s="10" t="s">
        <v>34</v>
      </c>
      <c r="D29" s="51" t="s">
        <v>80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Fatimah Abdullah Almenhali</cp:lastModifiedBy>
  <cp:revision/>
  <dcterms:created xsi:type="dcterms:W3CDTF">2022-03-01T00:40:37Z</dcterms:created>
  <dcterms:modified xsi:type="dcterms:W3CDTF">2023-12-05T03:26:29Z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