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66925"/>
  <mc:AlternateContent xmlns:mc="http://schemas.openxmlformats.org/markup-compatibility/2006">
    <mc:Choice Requires="x15">
      <x15ac:absPath xmlns:x15ac="http://schemas.microsoft.com/office/spreadsheetml/2010/11/ac" url="Z:\Statistics\قسم إدارة البيانات\خارجي\مركز الاحصاء أبوظبي\مبادرة اللامركزية\التقارير الشهرية\2026\03\"/>
    </mc:Choice>
  </mc:AlternateContent>
  <xr:revisionPtr revIDLastSave="0" documentId="8_{E79AC196-B624-4851-869D-81D8C7C231C1}" xr6:coauthVersionLast="47" xr6:coauthVersionMax="47" xr10:uidLastSave="{00000000-0000-0000-0000-000000000000}"/>
  <bookViews>
    <workbookView xWindow="-110" yWindow="-110" windowWidth="19420" windowHeight="11500" tabRatio="601" activeTab="1" xr2:uid="{81DE0C46-59D6-4809-8D22-37C528AD00C7}"/>
  </bookViews>
  <sheets>
    <sheet name="Index" sheetId="14" r:id="rId1"/>
    <sheet name="Table 1" sheetId="42" r:id="rId2"/>
    <sheet name="Table 2" sheetId="19" r:id="rId3"/>
    <sheet name="Table 3" sheetId="4" r:id="rId4"/>
    <sheet name="Table 4" sheetId="26" r:id="rId5"/>
    <sheet name="Table 5" sheetId="27" r:id="rId6"/>
    <sheet name="Table 6" sheetId="33" r:id="rId7"/>
    <sheet name="Table 7" sheetId="34" r:id="rId8"/>
    <sheet name="Table 8" sheetId="35" r:id="rId9"/>
    <sheet name="Table 9" sheetId="32" r:id="rId10"/>
    <sheet name="Table 10" sheetId="31" r:id="rId11"/>
    <sheet name="Metadata" sheetId="17" r:id="rId12"/>
    <sheet name="Enquiries" sheetId="18" r:id="rId13"/>
  </sheets>
  <definedNames>
    <definedName name="_xlnm._FilterDatabase" localSheetId="6" hidden="1">'Table 6'!$B$6:$D$16</definedName>
    <definedName name="_xlnm._FilterDatabase" localSheetId="7" hidden="1">'Table 7'!#REF!</definedName>
    <definedName name="_xlnm._FilterDatabase" localSheetId="8" hidden="1">'Table 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42" l="1"/>
  <c r="C19" i="32" l="1"/>
  <c r="C30" i="32" l="1"/>
  <c r="C7" i="32"/>
  <c r="C6" i="35" l="1"/>
  <c r="C7" i="27"/>
  <c r="C16" i="31"/>
  <c r="C12" i="31"/>
  <c r="C8" i="31"/>
  <c r="C6" i="34"/>
  <c r="C6" i="33"/>
  <c r="C7" i="26"/>
  <c r="C7" i="4"/>
  <c r="C6" i="42"/>
  <c r="C6" i="32" l="1"/>
  <c r="C11" i="42"/>
</calcChain>
</file>

<file path=xl/sharedStrings.xml><?xml version="1.0" encoding="utf-8"?>
<sst xmlns="http://schemas.openxmlformats.org/spreadsheetml/2006/main" count="555" uniqueCount="247">
  <si>
    <t>Metadata</t>
  </si>
  <si>
    <t>Enquiries</t>
  </si>
  <si>
    <t>Table description</t>
  </si>
  <si>
    <t>Link</t>
  </si>
  <si>
    <t>وصف عنصر البيانات</t>
  </si>
  <si>
    <t>Table 1</t>
  </si>
  <si>
    <t>Table 2</t>
  </si>
  <si>
    <t>Table 3</t>
  </si>
  <si>
    <t>Table 4</t>
  </si>
  <si>
    <t>Table 5</t>
  </si>
  <si>
    <t>Table 6</t>
  </si>
  <si>
    <t>Table 7</t>
  </si>
  <si>
    <t>Table 8</t>
  </si>
  <si>
    <t>Million AED</t>
  </si>
  <si>
    <t>Trade component</t>
  </si>
  <si>
    <t>Total trade</t>
  </si>
  <si>
    <t>Gross exports</t>
  </si>
  <si>
    <t>Exports</t>
  </si>
  <si>
    <t>Re-exports</t>
  </si>
  <si>
    <t>Imports</t>
  </si>
  <si>
    <t>Percent</t>
  </si>
  <si>
    <t>Total</t>
  </si>
  <si>
    <t>Sea</t>
  </si>
  <si>
    <t>Air</t>
  </si>
  <si>
    <t>Land</t>
  </si>
  <si>
    <t>GLOSSARY</t>
  </si>
  <si>
    <t>METHODOLOGY</t>
  </si>
  <si>
    <t>Foreign Trade Statistics Methodology</t>
  </si>
  <si>
    <t>ENQUIRIES</t>
  </si>
  <si>
    <t>DISCLAIMER AND TERMS OF USE</t>
  </si>
  <si>
    <t>Country</t>
  </si>
  <si>
    <t>Table 9</t>
  </si>
  <si>
    <t>Table 10</t>
  </si>
  <si>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</si>
  <si>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</si>
  <si>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</si>
  <si>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</si>
  <si>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</si>
  <si>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أخرى</t>
  </si>
  <si>
    <t>حيوانات حية ومنتجات المملكة الحيوانية</t>
  </si>
  <si>
    <t>منتجات نباتية</t>
  </si>
  <si>
    <t>شحوم ودهون وزيوت حيوانية او نباتية</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</si>
  <si>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</si>
  <si>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</si>
  <si>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</si>
  <si>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</si>
  <si>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</si>
  <si>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</si>
  <si>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</si>
  <si>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</si>
  <si>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</si>
  <si>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</si>
  <si>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</si>
  <si>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</si>
  <si>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</si>
  <si>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</si>
  <si>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</si>
  <si>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</si>
  <si>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</si>
  <si>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</si>
  <si>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</si>
  <si>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</si>
  <si>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</si>
  <si>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</si>
  <si>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</si>
  <si>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</si>
  <si>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</si>
  <si>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</si>
  <si>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</si>
  <si>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</si>
  <si>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إجمالي الصادرات</t>
  </si>
  <si>
    <t>الميزان التجاري</t>
  </si>
  <si>
    <t>إجمالي التجارة</t>
  </si>
  <si>
    <t>المجموع</t>
  </si>
  <si>
    <t>المصدر: الإدارة العامة للجمارك</t>
  </si>
  <si>
    <t>Source: General Administration of Customs</t>
  </si>
  <si>
    <t>نوع التجارة الخارجية</t>
  </si>
  <si>
    <t xml:space="preserve">نسبة </t>
  </si>
  <si>
    <t>دول أوروبا الغربية الأخرى</t>
  </si>
  <si>
    <t>Trade balance</t>
  </si>
  <si>
    <t>السعودية</t>
  </si>
  <si>
    <t>الكويت</t>
  </si>
  <si>
    <t>امريكا</t>
  </si>
  <si>
    <t>الهند</t>
  </si>
  <si>
    <t>عمان</t>
  </si>
  <si>
    <t>قطر</t>
  </si>
  <si>
    <t>البحرين</t>
  </si>
  <si>
    <t>الاردن</t>
  </si>
  <si>
    <t>الصين</t>
  </si>
  <si>
    <t>المانيا</t>
  </si>
  <si>
    <t>الدول العربية</t>
  </si>
  <si>
    <t>اسيا باستثناء الدول العربية</t>
  </si>
  <si>
    <t>امريكا الشمالية</t>
  </si>
  <si>
    <t>دول الافتا</t>
  </si>
  <si>
    <t>الإتحاد الأوروبي</t>
  </si>
  <si>
    <t>افريقيا باستثناء الدول العربية</t>
  </si>
  <si>
    <t>اوقيانوسيا</t>
  </si>
  <si>
    <t>اوروبا الشرقية</t>
  </si>
  <si>
    <t>امريكا الجنوبية</t>
  </si>
  <si>
    <t>امريكا الوسطى</t>
  </si>
  <si>
    <t>منتجات الاغدية ;مشروبات,سوائل كحوليةوتبغ</t>
  </si>
  <si>
    <t>سويسرا</t>
  </si>
  <si>
    <t>Pearls, Stones, Precious Metals And Its Articles</t>
  </si>
  <si>
    <t>Live Animals And Their Products</t>
  </si>
  <si>
    <t>Products Of The Chemical Or Allied Industries</t>
  </si>
  <si>
    <t>Machinery, Sound Recorders, Reproducers And Parts</t>
  </si>
  <si>
    <t>Vehicles Of Transport</t>
  </si>
  <si>
    <t>Base Metals And Articles Of Base Metal</t>
  </si>
  <si>
    <t>Plastics, Rubber And Articles Thereof</t>
  </si>
  <si>
    <t>Pieces And Antiques Works Of Art, Collectors</t>
  </si>
  <si>
    <t>Photographic, Medical, Musical Instruments _ Parts</t>
  </si>
  <si>
    <t>Miscellaneous Manufactured Articles</t>
  </si>
  <si>
    <t>Vegetable Products</t>
  </si>
  <si>
    <t>Animal Or Vegetable Fats, Oils And Waxes</t>
  </si>
  <si>
    <t>Foodstuffs, Beverages, Spirits And Tobacco</t>
  </si>
  <si>
    <t>Mineral Products</t>
  </si>
  <si>
    <t>Articles Of Leather And Animal Gut; Travel Goods</t>
  </si>
  <si>
    <t>Articles Of Wood, Cork; Basketware And Wickerwork</t>
  </si>
  <si>
    <t>Pulp Of Wood, Waste, Scrap And Articles Of Paper</t>
  </si>
  <si>
    <t>Textiles And Textile Articles</t>
  </si>
  <si>
    <t>Footwear,Umbrellas,Articles Of Feather _ Hair</t>
  </si>
  <si>
    <t>Articles Of Stone, Mica;Ceramic Products And Glass</t>
  </si>
  <si>
    <t>USA</t>
  </si>
  <si>
    <t>Re-Exports</t>
  </si>
  <si>
    <t xml:space="preserve"> Mode of Shipping</t>
  </si>
  <si>
    <t>Contact us for media support and coordination.</t>
  </si>
  <si>
    <t>للنشر الإعلامي يُرجى التواصل معنا للدعم والتنسيق.</t>
  </si>
  <si>
    <t>Inquiries and Support Request</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</si>
  <si>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</si>
  <si>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MEDIA SUPPORT</t>
  </si>
  <si>
    <t xml:space="preserve">Users are advised to consult with SCAD before extracting insights from the presented data for research, media, or any public dissemination purposes. This ensures proper understanding and contextualization of the indicators. </t>
  </si>
  <si>
    <r>
      <t xml:space="preserve">Please reach out via email </t>
    </r>
    <r>
      <rPr>
        <u/>
        <sz val="8"/>
        <color rgb="FF0000FF"/>
        <rFont val="Arial"/>
        <family val="2"/>
      </rPr>
      <t>communication@scad.ae</t>
    </r>
    <r>
      <rPr>
        <sz val="8"/>
        <color theme="1"/>
        <rFont val="Arial"/>
        <family val="2"/>
      </rPr>
      <t>, or phone: +97128100423</t>
    </r>
  </si>
  <si>
    <t>الاستفسارات</t>
  </si>
  <si>
    <t>الدعم والإستفسارات</t>
  </si>
  <si>
    <t>إخلاء المسؤولية وشروط الاستخدام</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</si>
  <si>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</si>
  <si>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الدعم الإعلامي</t>
  </si>
  <si>
    <t>يُوصى المستخدمون بالتواصل مع المركز للتأكد من الاستخدام الصحيح للبيانات المقدمة في هذا المنشور لأغراض البحث العلمي والإعلام.</t>
  </si>
  <si>
    <t xml:space="preserve"> لذا يُرجى التواصل معنا عبر البريد الإلكتروني: communication@scad.ae، أو عبر الهاتف: 97128100423+</t>
  </si>
  <si>
    <t>حركة التجارة الخارجية السلعية غير النفطية عبر منافذ إمارة أبوظبي</t>
  </si>
  <si>
    <t>Non-oil Foreign Merchandise Trade Through the Ports of Abu Dhabi Emirate</t>
  </si>
  <si>
    <r>
      <rPr>
        <b/>
        <sz val="8"/>
        <color rgb="FF000000"/>
        <rFont val="HelveticaNeueLTArabic-Roman"/>
      </rPr>
      <t>التبادل السلعي:</t>
    </r>
    <r>
      <rPr>
        <sz val="8"/>
        <color rgb="FF000000"/>
        <rFont val="HelveticaNeueLTArabic-Roman"/>
      </rPr>
      <t xml:space="preserve"> هو عبارة عن حركة التجارة الخارجية السلعية من الصادرات والواردات وإعادة التصدير، عبر منافذ إمارة أبوظبي.</t>
    </r>
  </si>
  <si>
    <r>
      <rPr>
        <b/>
        <sz val="8"/>
        <color rgb="FF000000"/>
        <rFont val="HelveticaNeueLTArabic-Roman"/>
      </rPr>
      <t>إجمالي الصادرات:</t>
    </r>
    <r>
      <rPr>
        <sz val="8"/>
        <color rgb="FF000000"/>
        <rFont val="HelveticaNeueLTArabic-Roman"/>
      </rPr>
      <t xml:space="preserve"> هو مجموع قيمة الصادرات غير نفطية والمعاد تصديره.</t>
    </r>
  </si>
  <si>
    <r>
      <rPr>
        <b/>
        <sz val="8"/>
        <color rgb="FF000000"/>
        <rFont val="HelveticaNeueLTArabic-Roman"/>
      </rPr>
      <t>التجارة السلعية:</t>
    </r>
    <r>
      <rPr>
        <sz val="8"/>
        <color rgb="FF000000"/>
        <rFont val="HelveticaNeueLTArabic-Roman"/>
      </rPr>
      <t xml:space="preserve"> تشمل إحصاءات التجارة السلعية قيمة السلع التي تضاف إلى مخزون الموارد المادية لإمارة أبوظبي أو تخصم منه، سواء بالدخول إلى أراضي الإمارة أو الخروج منها. ويشير مصطلح التجارة السلعية في هذا التقرير إلى حركة التجارة عبر منافذ إمارة أبوظبي فقط ، ما يعني أنها لا تشمل أي تعاملات تتم من خلال الإمارات الأخرى.</t>
    </r>
  </si>
  <si>
    <r>
      <rPr>
        <b/>
        <sz val="8"/>
        <color rgb="FF000000"/>
        <rFont val="HelveticaNeueLTArabic-Roman"/>
      </rPr>
      <t>الميزان التجاري:</t>
    </r>
    <r>
      <rPr>
        <sz val="8"/>
        <color rgb="FF000000"/>
        <rFont val="HelveticaNeueLTArabic-Roman"/>
      </rPr>
      <t xml:space="preserve"> هو الفرق بين القيمة الكلية للصادرات والواردات السلعية وعندما تكون قيمة الصادرات أكبر يقال أن هناك فائض في الميزان التجاري وعندما تكون قيمة الواردات أكبر يقال أن هناك عجز في الميزان التجاري.</t>
    </r>
  </si>
  <si>
    <r>
      <rPr>
        <b/>
        <sz val="8"/>
        <color theme="1"/>
        <rFont val="Arial"/>
        <family val="2"/>
      </rPr>
      <t>التقديرات الأولية:</t>
    </r>
    <r>
      <rPr>
        <sz val="8"/>
        <color theme="1"/>
        <rFont val="Arial"/>
        <family val="2"/>
      </rPr>
      <t xml:space="preserve"> تقديرات تستند فقط إلى مصادر ثانوية للبيانات. وينبغي أن يدرك مستخدمو التقديرات الأولية أنها تنقح بمجرد جمع البيانات من المصادر الأولية.</t>
    </r>
  </si>
  <si>
    <r>
      <rPr>
        <b/>
        <sz val="8"/>
        <color rgb="FF000000"/>
        <rFont val="HelveticaNeueLTArabic-Roman"/>
      </rPr>
      <t>الصادرات غير النفطية:</t>
    </r>
    <r>
      <rPr>
        <sz val="8"/>
        <color rgb="FF000000"/>
        <rFont val="HelveticaNeueLTArabic-Roman"/>
      </rPr>
      <t xml:space="preserve"> ويقصد بها جميع السلع التي يتم إنتاجها أو تصنيعها محلياً بالكامل أو التي أُجريت عليها عمليات صناعية غيرت من شكلها وقيمتها والمعدة للتصدير خارج البلاد بعد استيفاء الإجراءات الجمركية المطلوبة عليها. وتُحسب قيمة الصادرات السلعية بالعملة الوطنية وعلى أساس (فوب) وهي تتضمن قيمة البضائع بما فيها كافة المصاريف واصلة إلى ظهر الناقلة أو مركز العبور الجمركي.</t>
    </r>
  </si>
  <si>
    <r>
      <rPr>
        <b/>
        <sz val="8"/>
        <rFont val="Arial"/>
        <family val="2"/>
      </rP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</si>
  <si>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rPr>
        <b/>
        <sz val="8"/>
        <color theme="1"/>
        <rFont val="HelveticaNeueLTArabic-Roman"/>
      </rPr>
      <t>المعاد تصديره</t>
    </r>
    <r>
      <rPr>
        <b/>
        <sz val="8"/>
        <color rgb="FF000000"/>
        <rFont val="HelveticaNeueLTArabic-Roman"/>
      </rPr>
      <t>:</t>
    </r>
    <r>
      <rPr>
        <sz val="8"/>
        <color rgb="FF000000"/>
        <rFont val="HelveticaNeueLTArabic-Roman"/>
      </rPr>
      <t>وهي البضائع التي سبق استيرادها وأُجريت عليها كافة الإجراءات الجمركية وأُعيد تصديرها دون إجراء أي تعديل يؤدي إلى تغيير في شكلها أو قيمتها بشكل واضح. وتُحسب قيمة إعادة التصدير بالعملة الوطنية وعلى أساس (فوب) وتتضمن قيمة البضائع بما فيها كافة المصاريف واصلة إلى ظهر الناقلة أو مركز العبور الجمركي.</t>
    </r>
  </si>
  <si>
    <r>
      <t xml:space="preserve">Non-oil exports: </t>
    </r>
    <r>
      <rPr>
        <sz val="8"/>
        <rFont val="Arial"/>
        <family val="2"/>
      </rPr>
      <t>All goods that are entirely produced or manufactured locally, or on which industrial operations have been performed that change their shape and value, and which are intended for export outside the country after completing the required customs procedures.The value of merchandise exports is calculated in the national currency, which includes the value of the goods, including all expenses, arriving at the back of the carrier or the customs transit center.</t>
    </r>
  </si>
  <si>
    <r>
      <t xml:space="preserve">Re-exports: </t>
    </r>
    <r>
      <rPr>
        <sz val="8"/>
        <rFont val="Arial"/>
        <family val="2"/>
      </rPr>
      <t>All imported commodities that have already been followed all customs regulations and re-exported without any modification leads to a change in the shape or its value. The value of merchandise exports is calculated in the national currency, which includes the value of the goods, including all expenses, arriving at the back of the carrier or the customs transit center.</t>
    </r>
  </si>
  <si>
    <r>
      <rPr>
        <b/>
        <sz val="8"/>
        <color rgb="FF000000"/>
        <rFont val="HelveticaNeueLTArabic-Roman"/>
      </rPr>
      <t>الواردات:</t>
    </r>
    <r>
      <rPr>
        <sz val="8"/>
        <color rgb="FF000000"/>
        <rFont val="HelveticaNeueLTArabic-Roman"/>
      </rPr>
      <t xml:space="preserve"> هي كل السلع الواردة إلى البلاد لتغطية الاحتياجات المحلية والتي تجري عليها كافة الإجراءات الجمركية المتبعة في الإفراج الجمركي عن السلع المستوردة سواء كانت خاضعة للرسوم الجمركية أو المعفاة. وتُحسب قيمة الواردات السلعية بالعملة الوطنية وعلى أساس (سيف) وتتضمن قيمة البضائع في محل إنتاجها مضافاً إليها أجور الشحن والتأمين لحظة وصولها إلى المركز الجمركي.</t>
    </r>
  </si>
  <si>
    <t>المصطلحات</t>
  </si>
  <si>
    <t>اخرى</t>
  </si>
  <si>
    <t>SWITZERLAND</t>
  </si>
  <si>
    <t>SAUDI ARABIA</t>
  </si>
  <si>
    <t>INDIA</t>
  </si>
  <si>
    <t>KUWAIT</t>
  </si>
  <si>
    <t>QATAR</t>
  </si>
  <si>
    <t>CHINA</t>
  </si>
  <si>
    <t>JORDAN</t>
  </si>
  <si>
    <t>BAHRAIN</t>
  </si>
  <si>
    <t>OMAN</t>
  </si>
  <si>
    <t>GERMANY</t>
  </si>
  <si>
    <t>جدول 1</t>
  </si>
  <si>
    <t>جدول 2</t>
  </si>
  <si>
    <t>جدول 3</t>
  </si>
  <si>
    <t>جدول 4</t>
  </si>
  <si>
    <t>جدول 5</t>
  </si>
  <si>
    <t>جدول 6</t>
  </si>
  <si>
    <t>جدول 7</t>
  </si>
  <si>
    <t>جدول 8</t>
  </si>
  <si>
    <t>جدول 9</t>
  </si>
  <si>
    <t>جدول 10</t>
  </si>
  <si>
    <t>البيانات الوصفية</t>
  </si>
  <si>
    <t>الرابط</t>
  </si>
  <si>
    <t>Return to Main Page</t>
  </si>
  <si>
    <t xml:space="preserve">العودة إلى الصفحة الرئيسية </t>
  </si>
  <si>
    <t>OTHERS</t>
  </si>
  <si>
    <t xml:space="preserve">OTHER </t>
  </si>
  <si>
    <t>EFTA</t>
  </si>
  <si>
    <t>ARAB COUNTRIES</t>
  </si>
  <si>
    <t>NORTH AMERICA</t>
  </si>
  <si>
    <t>EUROPEAN UNION (E.E.C)</t>
  </si>
  <si>
    <t>SOUTH AMERICA</t>
  </si>
  <si>
    <t>OCEANIA</t>
  </si>
  <si>
    <t>EASTERN EUROPE</t>
  </si>
  <si>
    <t>CENTRAL AMERICA</t>
  </si>
  <si>
    <t>OTHER WESTERN COUNTRIES</t>
  </si>
  <si>
    <t>UNITED KINGDOM</t>
  </si>
  <si>
    <t>المملكة المتحدة</t>
  </si>
  <si>
    <t>روسيا</t>
  </si>
  <si>
    <t>RUSSIA</t>
  </si>
  <si>
    <t>Note: The data for 2026  are preliminary</t>
  </si>
  <si>
    <t>ملاحظة: بيانات عام 2026  أولية</t>
  </si>
  <si>
    <t>هونج كونج</t>
  </si>
  <si>
    <t>HONG KONG</t>
  </si>
  <si>
    <t>تشاد</t>
  </si>
  <si>
    <t>مصر</t>
  </si>
  <si>
    <t>CHAD</t>
  </si>
  <si>
    <t>EGYPT</t>
  </si>
  <si>
    <t>جمهورية الكونجو</t>
  </si>
  <si>
    <t>CONGO REPUBLIC</t>
  </si>
  <si>
    <t>ASIA EXCLUDING ARAB COUNTRIES</t>
  </si>
  <si>
    <t>AFRICA EXCLUDING ARAB COUNTRIES</t>
  </si>
  <si>
    <t>Continet</t>
  </si>
  <si>
    <t>القارة</t>
  </si>
  <si>
    <t>Note: The data for 2026 are preliminary</t>
  </si>
  <si>
    <t>ملاحظة: بيانات عام 2026 أولية</t>
  </si>
  <si>
    <t xml:space="preserve">حركة التجارة الخارجية السلعية غير النفطية عبر منافذ إمارة أبوظبي، مارس2026 </t>
  </si>
  <si>
    <t xml:space="preserve">جدول 1: قيمة التجارة الخارجية غير النفطية بالمليون درهم، مارس 2026 </t>
  </si>
  <si>
    <t xml:space="preserve"> جدول 2: التجارة الخارجية غير النفطية (النمو على أساس سنوي)، مارس 2026  </t>
  </si>
  <si>
    <t xml:space="preserve">جدول 3: الصادرات غير النفطية حسب أقسام النظام المنسق بالمليون درهم، مارس 2026 </t>
  </si>
  <si>
    <t xml:space="preserve">جدول 4: المعاد تصديره غير النفطي حسب أقسام النظام المنسق بالمليون درهم، مارس 2026 </t>
  </si>
  <si>
    <t xml:space="preserve">جدول 5: الواردات غير النفطية حسب أقسام النظام المنسق بالمليون درهم، مارس 2026 </t>
  </si>
  <si>
    <t xml:space="preserve">جدول 6: الصادرات غير النفطية حسب الدولة بالمليون درهم، مارس 2026 </t>
  </si>
  <si>
    <t xml:space="preserve">جدول 7: المعاد تصديره غير النفطي حسب الدولة بالمليون درهم، مارس 2026 </t>
  </si>
  <si>
    <t xml:space="preserve">جدول 8: الواردات غير النفطية حسب الدولة بالمليون درهم، مارس 2026 </t>
  </si>
  <si>
    <t xml:space="preserve">جدول 9: التجارة الخارجية غير النفطية حسب المنطقة بالمليون درهم، مارس 2026  </t>
  </si>
  <si>
    <t xml:space="preserve">جدول 10: التجارة الخارجية غير النفطية حسب وسيلة النقل بالمليون درهم، مارس 2026 </t>
  </si>
  <si>
    <t xml:space="preserve">مارس 2026 </t>
  </si>
  <si>
    <t xml:space="preserve">جدول 2:  التجارة الخارجية غير النفطية (النمو على أساس سنوي)، مارس 2026 </t>
  </si>
  <si>
    <t xml:space="preserve">جدول 3: الصادرات غير النفطية حسب أقسام النظام المنسق بالمليون درهم، مارس 2026  </t>
  </si>
  <si>
    <t xml:space="preserve">جدول 4: المعاد تصديره غير النفطي حسب أقسام النظام المنسق بالمليون درهم، مارس 2026  </t>
  </si>
  <si>
    <t xml:space="preserve">جدول 5: الواردات غير النفطية حسب أقسام النظام المنسق بالمليون درهم، مارس 2026  </t>
  </si>
  <si>
    <t xml:space="preserve">جدول 8: الواردات غير النفطية حسب الدولة بالمليون درهم، مارس 2026  </t>
  </si>
  <si>
    <t xml:space="preserve">جدول 9: التجارة الخارجية غير النفطية حسب القارة بالمليون درهم، مارس 2026  </t>
  </si>
  <si>
    <t xml:space="preserve">جدول 10: التجارة الخارجية غير النفطية حسب وسيلة النقل بالمليون درهم، مارس 2026  </t>
  </si>
  <si>
    <t xml:space="preserve">Non-oil Foreign Merchandise Trade Through the Ports of Abu Dhabi Emirate, March  2026 </t>
  </si>
  <si>
    <t xml:space="preserve">Table 1: Non-oil of trade components (in million AED), March  2026 </t>
  </si>
  <si>
    <t xml:space="preserve">Table 2: Non-oil of trade components (year-on-year growth), March  2026 </t>
  </si>
  <si>
    <t xml:space="preserve">Table 3: Non-oil exports by good HS, (in millions AED), March  2026 </t>
  </si>
  <si>
    <t xml:space="preserve">Table 4: Non-oil re-export by sections of HS, (in millions AED), March  2026 </t>
  </si>
  <si>
    <t xml:space="preserve">Table 5: Non-oil imports by sections of HS, (in millions AED), March  2026 </t>
  </si>
  <si>
    <t xml:space="preserve">Table 6: Non-oil exports by country (in millions AED), March  2026 </t>
  </si>
  <si>
    <t xml:space="preserve">Table 7: Non-oil Re-exports by country (in millions AED), March  2026 </t>
  </si>
  <si>
    <t xml:space="preserve">Table 8: Non-oil Imports by country (in millions AED), March  2026 </t>
  </si>
  <si>
    <t xml:space="preserve">Table 9: Non-oil foreign trade by continent (in millions AED), March  2026 </t>
  </si>
  <si>
    <t xml:space="preserve">Table 10: Non-oil foreign trade by mode of shipping (in millions AED), March  2026 </t>
  </si>
  <si>
    <t>TURKIYE OF REPUBLIC</t>
  </si>
  <si>
    <t>THAILAND</t>
  </si>
  <si>
    <t>تركيا</t>
  </si>
  <si>
    <t>تايلند</t>
  </si>
  <si>
    <t>GUINEA</t>
  </si>
  <si>
    <t>FRANCE</t>
  </si>
  <si>
    <t>غينيا</t>
  </si>
  <si>
    <t>فرنسا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</si>
</sst>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mmm\ yyyy"/>
    <numFmt numFmtId="170" formatCode="_-* #,##0.000000_-;_-* #,##0.000000\-;_-* &quot;-&quot;??_-;_-@_-"/>
    <numFmt numFmtId="171" formatCode="_(* #,##0.00000_);_(* \(#,##0.00000\);_(* &quot;-&quot;??_);_(@_)"/>
  </numFmts>
  <fonts count="44">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u/>
      <sz val="8"/>
      <color rgb="FF0563C1"/>
      <name val="Arial"/>
      <family val="2"/>
    </font>
    <font>
      <sz val="8"/>
      <color rgb="FF0563C1"/>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sz val="11"/>
      <color rgb="FF00B050"/>
      <name val="Calibri"/>
      <family val="2"/>
      <scheme val="minor"/>
    </font>
    <font>
      <b/>
      <sz val="10"/>
      <name val="Arial"/>
      <family val="2"/>
    </font>
    <font>
      <b/>
      <sz val="12"/>
      <color theme="0"/>
      <name val="Arial"/>
      <family val="2"/>
    </font>
    <font>
      <sz val="10"/>
      <color theme="1"/>
      <name val="Arial"/>
      <family val="2"/>
    </font>
    <font>
      <sz val="10"/>
      <name val="Arial"/>
      <family val="2"/>
    </font>
    <font>
      <sz val="11"/>
      <color theme="1"/>
      <name val="Calibri"/>
      <family val="2"/>
    </font>
    <font>
      <b/>
      <sz val="11"/>
      <name val="Arial"/>
      <family val="2"/>
    </font>
    <font>
      <sz val="11"/>
      <color theme="1"/>
      <name val="Calibri"/>
      <family val="2"/>
    </font>
    <font>
      <sz val="11"/>
      <color theme="1"/>
      <name val="Calibri"/>
      <family val="2"/>
    </font>
    <font>
      <u/>
      <sz val="8"/>
      <color theme="10"/>
      <name val="Calibri"/>
      <family val="2"/>
      <scheme val="minor"/>
    </font>
    <font>
      <u/>
      <sz val="8"/>
      <color rgb="FF0000FF"/>
      <name val="Arial"/>
      <family val="2"/>
    </font>
    <font>
      <sz val="8"/>
      <color rgb="FF000000"/>
      <name val="Arial"/>
      <family val="2"/>
    </font>
    <font>
      <sz val="8"/>
      <color rgb="FF000000"/>
      <name val="HelveticaNeueLTArabic-Roman"/>
    </font>
    <font>
      <b/>
      <sz val="8"/>
      <color rgb="FF000000"/>
      <name val="HelveticaNeueLTArabic-Roman"/>
    </font>
    <font>
      <sz val="8"/>
      <color theme="1"/>
      <name val="HelveticaNeueLTArabic-Roman"/>
    </font>
    <font>
      <b/>
      <sz val="8"/>
      <color theme="1"/>
      <name val="HelveticaNeueLTArabic-Roman"/>
    </font>
    <font>
      <b/>
      <sz val="8"/>
      <color rgb="FF000000"/>
      <name val="Arial"/>
      <family val="2"/>
    </font>
    <font>
      <u/>
      <sz val="9"/>
      <color theme="10"/>
      <name val="Calibri"/>
      <family val="2"/>
      <scheme val="minor"/>
    </font>
    <font>
      <b/>
      <sz val="9"/>
      <name val="Arial"/>
      <family val="2"/>
    </font>
    <font>
      <sz val="11"/>
      <color theme="1"/>
      <name val="Calibri"/>
      <family val="2"/>
    </font>
    <font>
      <sz val="8"/>
      <color theme="1"/>
      <name val="Calibri"/>
      <family val="2"/>
    </font>
  </fonts>
  <fills count="8">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
      <patternFill patternType="solid">
        <fgColor rgb="FFFFFFFF"/>
        <bgColor rgb="FF000000"/>
      </patternFill>
    </fill>
    <fill>
      <patternFill patternType="solid">
        <fgColor rgb="FFD9D9D9"/>
        <bgColor rgb="FF000000"/>
      </patternFill>
    </fill>
  </fills>
  <borders count="4">
    <border>
      <left/>
      <right/>
      <top/>
      <bottom/>
      <diagonal/>
    </border>
    <border>
      <left/>
      <right/>
      <top/>
      <bottom style="thin">
        <color indexed="64"/>
      </bottom>
      <diagonal/>
    </border>
    <border>
      <left/>
      <right style="thin">
        <color theme="0"/>
      </right>
      <top/>
      <bottom/>
      <diagonal/>
    </border>
    <border>
      <left/>
      <right/>
      <top/>
      <bottom style="thin">
        <color rgb="FFD6A360"/>
      </bottom>
      <diagonal/>
    </border>
  </borders>
  <cellStyleXfs count="27">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6" fillId="0" borderId="0">
      <alignment vertical="center"/>
    </xf>
    <xf numFmtId="0" fontId="17" fillId="0" borderId="0"/>
    <xf numFmtId="0" fontId="19" fillId="0" borderId="0"/>
    <xf numFmtId="9" fontId="18" fillId="0" borderId="0" applyFont="0" applyFill="0" applyBorder="0" applyAlignment="0" applyProtection="0"/>
    <xf numFmtId="0" fontId="18" fillId="0" borderId="0"/>
    <xf numFmtId="0" fontId="1" fillId="0" borderId="0"/>
    <xf numFmtId="43" fontId="18" fillId="0" borderId="0" applyFont="0" applyFill="0" applyBorder="0" applyAlignment="0" applyProtection="0"/>
    <xf numFmtId="0" fontId="1" fillId="0" borderId="0"/>
    <xf numFmtId="0" fontId="20" fillId="0" borderId="0" applyNumberFormat="0" applyFill="0" applyBorder="0" applyAlignment="0" applyProtection="0"/>
    <xf numFmtId="43" fontId="18" fillId="0" borderId="0" applyFont="0" applyFill="0" applyBorder="0" applyAlignment="0" applyProtection="0"/>
    <xf numFmtId="0" fontId="1" fillId="0" borderId="0"/>
    <xf numFmtId="0" fontId="1" fillId="0" borderId="0"/>
    <xf numFmtId="0" fontId="28" fillId="0" borderId="0"/>
    <xf numFmtId="0" fontId="1" fillId="0" borderId="0"/>
    <xf numFmtId="0" fontId="30" fillId="0" borderId="0"/>
    <xf numFmtId="0" fontId="31" fillId="0" borderId="0"/>
    <xf numFmtId="0" fontId="18" fillId="0" borderId="0"/>
    <xf numFmtId="0" fontId="18" fillId="0" borderId="0"/>
    <xf numFmtId="0" fontId="18" fillId="0" borderId="0"/>
    <xf numFmtId="0" fontId="18" fillId="0" borderId="0"/>
    <xf numFmtId="0" fontId="42" fillId="0" borderId="0"/>
  </cellStyleXfs>
  <cellXfs count="162">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xf numFmtId="49" fontId="9" fillId="0" borderId="0" xfId="3" applyFont="1" applyAlignment="1">
      <alignment horizontal="right" vertical="center"/>
    </xf>
    <xf numFmtId="0" fontId="10" fillId="0" borderId="0" xfId="0" applyFont="1" applyAlignment="1">
      <alignment vertical="center" readingOrder="2"/>
    </xf>
    <xf numFmtId="167" fontId="11" fillId="5" borderId="0" xfId="1" applyNumberFormat="1" applyFont="1" applyFill="1" applyBorder="1" applyAlignment="1">
      <alignment horizontal="left" vertical="center" readingOrder="1"/>
    </xf>
    <xf numFmtId="167" fontId="11" fillId="5" borderId="0" xfId="1" applyNumberFormat="1" applyFont="1" applyFill="1" applyBorder="1" applyAlignment="1">
      <alignment horizontal="right" vertical="center" readingOrder="1"/>
    </xf>
    <xf numFmtId="167" fontId="9"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indent="2" readingOrder="1"/>
    </xf>
    <xf numFmtId="167" fontId="10" fillId="2" borderId="0" xfId="1" applyNumberFormat="1" applyFont="1" applyFill="1" applyBorder="1" applyAlignment="1">
      <alignment horizontal="left" vertical="center" indent="2" readingOrder="1"/>
    </xf>
    <xf numFmtId="0" fontId="10" fillId="2" borderId="0" xfId="0" applyFont="1" applyFill="1" applyAlignment="1">
      <alignment vertical="center" readingOrder="2"/>
    </xf>
    <xf numFmtId="167" fontId="11" fillId="5" borderId="0" xfId="1" applyNumberFormat="1" applyFont="1" applyFill="1" applyBorder="1" applyAlignment="1">
      <alignment vertical="center" readingOrder="1"/>
    </xf>
    <xf numFmtId="0" fontId="12" fillId="0" borderId="0" xfId="0" applyFont="1" applyAlignment="1">
      <alignment horizontal="left"/>
    </xf>
    <xf numFmtId="0" fontId="12" fillId="2" borderId="0" xfId="0" applyFont="1" applyFill="1"/>
    <xf numFmtId="0" fontId="9" fillId="5" borderId="0" xfId="0" applyFont="1" applyFill="1" applyAlignment="1">
      <alignment vertical="center"/>
    </xf>
    <xf numFmtId="0" fontId="9" fillId="0" borderId="0" xfId="0" applyFont="1" applyAlignment="1">
      <alignment vertical="center"/>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3" fillId="0" borderId="0" xfId="4" applyFont="1" applyFill="1"/>
    <xf numFmtId="0" fontId="13" fillId="0" borderId="0" xfId="4" applyFont="1" applyFill="1" applyBorder="1" applyAlignment="1">
      <alignment horizontal="left"/>
    </xf>
    <xf numFmtId="0" fontId="7" fillId="0" borderId="0" xfId="0" applyFont="1"/>
    <xf numFmtId="0" fontId="5" fillId="0" borderId="0" xfId="0" applyFont="1" applyAlignment="1">
      <alignment wrapText="1"/>
    </xf>
    <xf numFmtId="0" fontId="14" fillId="0" borderId="0" xfId="4" applyFont="1" applyFill="1" applyAlignment="1">
      <alignment horizontal="left" indent="2"/>
    </xf>
    <xf numFmtId="0" fontId="14" fillId="0" borderId="0" xfId="4" applyFont="1" applyFill="1" applyAlignment="1">
      <alignment horizontal="left" vertical="center" indent="2"/>
    </xf>
    <xf numFmtId="0" fontId="15" fillId="0" borderId="0" xfId="0" applyFont="1"/>
    <xf numFmtId="0" fontId="7" fillId="0" borderId="0" xfId="0" applyFont="1" applyAlignment="1">
      <alignment horizontal="right" wrapText="1"/>
    </xf>
    <xf numFmtId="49" fontId="10" fillId="0" borderId="0" xfId="3" applyFont="1" applyAlignment="1">
      <alignment vertical="center" readingOrder="1"/>
    </xf>
    <xf numFmtId="167" fontId="11" fillId="5" borderId="2"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indent="4" readingOrder="1"/>
    </xf>
    <xf numFmtId="166"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2" readingOrder="1"/>
    </xf>
    <xf numFmtId="0" fontId="22" fillId="0" borderId="0" xfId="0" applyFont="1"/>
    <xf numFmtId="49" fontId="8" fillId="0" borderId="0" xfId="3" applyFont="1" applyAlignment="1">
      <alignment vertical="center" readingOrder="1"/>
    </xf>
    <xf numFmtId="167" fontId="9"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readingOrder="1"/>
    </xf>
    <xf numFmtId="0" fontId="23" fillId="0" borderId="0" xfId="0" applyFont="1"/>
    <xf numFmtId="167" fontId="5" fillId="0" borderId="0" xfId="0" applyNumberFormat="1" applyFont="1"/>
    <xf numFmtId="170" fontId="5" fillId="0" borderId="0" xfId="0" applyNumberFormat="1" applyFont="1"/>
    <xf numFmtId="167" fontId="10" fillId="2" borderId="0" xfId="1" applyNumberFormat="1" applyFont="1" applyFill="1" applyBorder="1" applyAlignment="1">
      <alignment horizontal="right" vertical="center" indent="3" readingOrder="1"/>
    </xf>
    <xf numFmtId="166" fontId="10" fillId="4" borderId="0" xfId="1" applyNumberFormat="1" applyFont="1" applyFill="1" applyBorder="1" applyAlignment="1">
      <alignment horizontal="right" vertical="center" indent="3" readingOrder="1"/>
    </xf>
    <xf numFmtId="0" fontId="21" fillId="0" borderId="0" xfId="0" applyFont="1" applyAlignment="1">
      <alignment wrapText="1"/>
    </xf>
    <xf numFmtId="166" fontId="10" fillId="4" borderId="0" xfId="15" applyNumberFormat="1" applyFont="1" applyFill="1" applyBorder="1" applyAlignment="1">
      <alignment horizontal="left" vertical="center" indent="2" readingOrder="1"/>
    </xf>
    <xf numFmtId="167" fontId="10" fillId="2" borderId="0" xfId="15" applyNumberFormat="1" applyFont="1" applyFill="1" applyBorder="1" applyAlignment="1">
      <alignment horizontal="left" vertical="center" indent="2" readingOrder="1"/>
    </xf>
    <xf numFmtId="167" fontId="10" fillId="4" borderId="0" xfId="15" applyNumberFormat="1" applyFont="1" applyFill="1" applyBorder="1" applyAlignment="1">
      <alignment horizontal="right" vertical="center" indent="2" readingOrder="1"/>
    </xf>
    <xf numFmtId="167" fontId="10" fillId="0" borderId="0" xfId="15" applyNumberFormat="1" applyFont="1" applyFill="1" applyBorder="1" applyAlignment="1">
      <alignment horizontal="right" vertical="center" indent="2" readingOrder="1"/>
    </xf>
    <xf numFmtId="0" fontId="25" fillId="5" borderId="0" xfId="0" applyFont="1" applyFill="1" applyAlignment="1">
      <alignment horizontal="left" vertical="center" wrapText="1" indent="1"/>
    </xf>
    <xf numFmtId="0" fontId="25" fillId="5" borderId="0" xfId="0" applyFont="1" applyFill="1" applyAlignment="1">
      <alignment horizontal="right" vertical="center" wrapText="1" indent="1"/>
    </xf>
    <xf numFmtId="49" fontId="24" fillId="0" borderId="0" xfId="3" applyFont="1" applyAlignment="1">
      <alignment vertical="center" wrapText="1" readingOrder="2"/>
    </xf>
    <xf numFmtId="49" fontId="24" fillId="0" borderId="0" xfId="3" applyFont="1" applyAlignment="1">
      <alignment vertical="center" wrapText="1" readingOrder="1"/>
    </xf>
    <xf numFmtId="49" fontId="24" fillId="0" borderId="0" xfId="3" applyFont="1" applyAlignment="1">
      <alignment vertical="center" readingOrder="1"/>
    </xf>
    <xf numFmtId="167" fontId="9" fillId="4" borderId="0" xfId="1" applyNumberFormat="1" applyFont="1" applyFill="1" applyBorder="1" applyAlignment="1">
      <alignment horizontal="left" vertical="center" readingOrder="1"/>
    </xf>
    <xf numFmtId="167" fontId="9" fillId="4" borderId="0" xfId="1" applyNumberFormat="1" applyFont="1" applyFill="1" applyBorder="1" applyAlignment="1">
      <alignment vertical="center" readingOrder="1"/>
    </xf>
    <xf numFmtId="167"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3" readingOrder="1"/>
    </xf>
    <xf numFmtId="167" fontId="10" fillId="4"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left" vertical="center" indent="4" readingOrder="1"/>
    </xf>
    <xf numFmtId="166" fontId="10" fillId="2" borderId="0" xfId="1" applyNumberFormat="1" applyFont="1" applyFill="1" applyBorder="1" applyAlignment="1">
      <alignment horizontal="right" vertical="center" indent="3" readingOrder="1"/>
    </xf>
    <xf numFmtId="166" fontId="10" fillId="2"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right" vertical="center" indent="1" readingOrder="1"/>
    </xf>
    <xf numFmtId="166" fontId="10" fillId="2" borderId="0" xfId="1" applyNumberFormat="1" applyFont="1" applyFill="1" applyBorder="1" applyAlignment="1">
      <alignment horizontal="right" vertical="center" indent="2" readingOrder="1"/>
    </xf>
    <xf numFmtId="0" fontId="26" fillId="0" borderId="0" xfId="0" applyFont="1"/>
    <xf numFmtId="49" fontId="24" fillId="0" borderId="0" xfId="3" applyFont="1" applyAlignment="1">
      <alignment horizontal="right" vertical="center"/>
    </xf>
    <xf numFmtId="0" fontId="27" fillId="0" borderId="0" xfId="0" applyFont="1" applyAlignment="1">
      <alignment vertical="center" readingOrder="2"/>
    </xf>
    <xf numFmtId="49" fontId="24" fillId="0" borderId="0" xfId="3" applyFont="1" applyAlignment="1">
      <alignment vertical="center" wrapText="1"/>
    </xf>
    <xf numFmtId="167" fontId="7" fillId="2" borderId="0" xfId="1" applyNumberFormat="1" applyFont="1" applyFill="1" applyBorder="1" applyAlignment="1">
      <alignment horizontal="left" vertical="center" indent="1"/>
    </xf>
    <xf numFmtId="167" fontId="10"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167" fontId="9" fillId="4" borderId="0" xfId="1" applyNumberFormat="1" applyFont="1" applyFill="1" applyBorder="1" applyAlignment="1">
      <alignment horizontal="right" vertical="center"/>
    </xf>
    <xf numFmtId="0" fontId="21" fillId="0" borderId="0" xfId="0" applyFont="1"/>
    <xf numFmtId="0" fontId="21" fillId="0" borderId="0" xfId="0" applyFont="1" applyAlignment="1">
      <alignment vertical="center" readingOrder="2"/>
    </xf>
    <xf numFmtId="2" fontId="5" fillId="0" borderId="0" xfId="0" applyNumberFormat="1" applyFont="1"/>
    <xf numFmtId="49" fontId="24" fillId="0" borderId="0" xfId="3" applyFont="1" applyAlignment="1">
      <alignment horizontal="left" vertical="center" wrapText="1" readingOrder="1"/>
    </xf>
    <xf numFmtId="0" fontId="1" fillId="0" borderId="0" xfId="11"/>
    <xf numFmtId="0" fontId="5" fillId="0" borderId="0" xfId="0" applyFont="1" applyAlignment="1">
      <alignment horizontal="left" vertical="center"/>
    </xf>
    <xf numFmtId="0" fontId="5" fillId="0" borderId="0" xfId="0" applyFont="1" applyAlignment="1">
      <alignment horizontal="right" vertical="center"/>
    </xf>
    <xf numFmtId="14" fontId="5" fillId="0" borderId="0" xfId="0" applyNumberFormat="1" applyFont="1" applyAlignment="1">
      <alignment horizontal="left"/>
    </xf>
    <xf numFmtId="43" fontId="5" fillId="0" borderId="0" xfId="0" applyNumberFormat="1" applyFont="1"/>
    <xf numFmtId="0" fontId="10" fillId="4" borderId="0" xfId="1" applyNumberFormat="1" applyFont="1" applyFill="1" applyBorder="1" applyAlignment="1">
      <alignment horizontal="right" vertical="center" indent="2"/>
    </xf>
    <xf numFmtId="0" fontId="10" fillId="2" borderId="0" xfId="1" applyNumberFormat="1" applyFont="1" applyFill="1" applyBorder="1" applyAlignment="1">
      <alignment horizontal="right" vertical="center" indent="2"/>
    </xf>
    <xf numFmtId="0" fontId="10" fillId="4" borderId="0" xfId="1" applyNumberFormat="1" applyFont="1" applyFill="1" applyBorder="1" applyAlignment="1">
      <alignment horizontal="left" vertical="center" indent="2" readingOrder="1"/>
    </xf>
    <xf numFmtId="0" fontId="10" fillId="2" borderId="0" xfId="1" applyNumberFormat="1" applyFont="1" applyFill="1" applyBorder="1" applyAlignment="1">
      <alignment horizontal="left" vertical="center" indent="2" readingOrder="1"/>
    </xf>
    <xf numFmtId="0" fontId="10" fillId="4" borderId="0" xfId="1" applyNumberFormat="1" applyFont="1" applyFill="1" applyBorder="1" applyAlignment="1">
      <alignment horizontal="left" vertical="center" wrapText="1" indent="2" readingOrder="1"/>
    </xf>
    <xf numFmtId="4" fontId="5" fillId="0" borderId="0" xfId="0" applyNumberFormat="1" applyFont="1"/>
    <xf numFmtId="167" fontId="7" fillId="4" borderId="0" xfId="1" applyNumberFormat="1" applyFont="1" applyFill="1" applyBorder="1" applyAlignment="1">
      <alignment horizontal="left" vertical="center" indent="2"/>
    </xf>
    <xf numFmtId="0" fontId="7" fillId="0" borderId="0" xfId="0" applyFont="1" applyAlignment="1">
      <alignment wrapText="1"/>
    </xf>
    <xf numFmtId="0" fontId="9" fillId="0" borderId="0" xfId="0" applyFont="1" applyAlignment="1">
      <alignment horizontal="left" vertical="center" wrapText="1" readingOrder="1"/>
    </xf>
    <xf numFmtId="0" fontId="5" fillId="0" borderId="0" xfId="18" applyFont="1" applyAlignment="1">
      <alignment vertical="center"/>
    </xf>
    <xf numFmtId="167" fontId="9" fillId="2" borderId="0" xfId="1" applyNumberFormat="1" applyFont="1" applyFill="1" applyBorder="1" applyAlignment="1">
      <alignment horizontal="left" vertical="center" indent="1"/>
    </xf>
    <xf numFmtId="9" fontId="10" fillId="4" borderId="0" xfId="1" applyNumberFormat="1" applyFont="1" applyFill="1" applyBorder="1" applyAlignment="1">
      <alignment horizontal="right" vertical="center"/>
    </xf>
    <xf numFmtId="9" fontId="5" fillId="2" borderId="0" xfId="1" applyNumberFormat="1" applyFont="1" applyFill="1" applyBorder="1" applyAlignment="1">
      <alignment horizontal="right" vertical="center"/>
    </xf>
    <xf numFmtId="169" fontId="11" fillId="5" borderId="0" xfId="1" applyNumberFormat="1" applyFont="1" applyFill="1" applyBorder="1" applyAlignment="1">
      <alignment horizontal="right" vertical="center" indent="1"/>
    </xf>
    <xf numFmtId="167" fontId="5" fillId="4" borderId="0" xfId="1" applyNumberFormat="1" applyFont="1" applyFill="1" applyBorder="1" applyAlignment="1">
      <alignment horizontal="left" vertical="center" indent="1"/>
    </xf>
    <xf numFmtId="167" fontId="7" fillId="2" borderId="0" xfId="1" applyNumberFormat="1" applyFont="1" applyFill="1" applyBorder="1" applyAlignment="1">
      <alignment horizontal="center" vertical="center"/>
    </xf>
    <xf numFmtId="167" fontId="5" fillId="4" borderId="0" xfId="1" applyNumberFormat="1" applyFont="1" applyFill="1" applyBorder="1" applyAlignment="1">
      <alignment horizontal="center" vertical="center"/>
    </xf>
    <xf numFmtId="167" fontId="5" fillId="2" borderId="0" xfId="2" applyNumberFormat="1" applyFont="1" applyFill="1" applyAlignment="1">
      <alignment horizontal="center" vertical="center"/>
    </xf>
    <xf numFmtId="4" fontId="9" fillId="2" borderId="0" xfId="1" applyNumberFormat="1" applyFont="1" applyFill="1" applyBorder="1" applyAlignment="1">
      <alignment horizontal="right" vertical="center" indent="1" readingOrder="1"/>
    </xf>
    <xf numFmtId="4" fontId="10" fillId="2" borderId="0" xfId="1" applyNumberFormat="1" applyFont="1" applyFill="1" applyBorder="1" applyAlignment="1">
      <alignment horizontal="right" vertical="center" indent="1" readingOrder="1"/>
    </xf>
    <xf numFmtId="4" fontId="10" fillId="4" borderId="0" xfId="1" applyNumberFormat="1" applyFont="1" applyFill="1" applyBorder="1" applyAlignment="1">
      <alignment horizontal="right" vertical="center" indent="1" readingOrder="1"/>
    </xf>
    <xf numFmtId="4" fontId="9" fillId="0" borderId="0" xfId="1" applyNumberFormat="1" applyFont="1" applyFill="1" applyBorder="1" applyAlignment="1">
      <alignment horizontal="right" vertical="center" indent="1" readingOrder="1"/>
    </xf>
    <xf numFmtId="166" fontId="9" fillId="4" borderId="0" xfId="1" applyNumberFormat="1" applyFont="1" applyFill="1" applyBorder="1" applyAlignment="1">
      <alignment horizontal="left" vertical="center" indent="1" readingOrder="1"/>
    </xf>
    <xf numFmtId="167" fontId="9" fillId="2" borderId="0" xfId="1" applyNumberFormat="1" applyFont="1" applyFill="1" applyBorder="1" applyAlignment="1">
      <alignment horizontal="left" vertical="center" indent="1" readingOrder="1"/>
    </xf>
    <xf numFmtId="167" fontId="9" fillId="4" borderId="0" xfId="1" applyNumberFormat="1" applyFont="1" applyFill="1" applyBorder="1" applyAlignment="1">
      <alignment horizontal="right" vertical="center" indent="1" readingOrder="1"/>
    </xf>
    <xf numFmtId="167" fontId="9" fillId="2" borderId="0" xfId="1" applyNumberFormat="1" applyFont="1" applyFill="1" applyBorder="1" applyAlignment="1">
      <alignment horizontal="right" vertical="center" indent="1" readingOrder="1"/>
    </xf>
    <xf numFmtId="4" fontId="9" fillId="4" borderId="0" xfId="1" applyNumberFormat="1" applyFont="1" applyFill="1" applyBorder="1" applyAlignment="1">
      <alignment horizontal="right" vertical="center" indent="1" readingOrder="1"/>
    </xf>
    <xf numFmtId="4" fontId="5" fillId="4" borderId="0" xfId="1" applyNumberFormat="1" applyFont="1" applyFill="1" applyBorder="1" applyAlignment="1">
      <alignment horizontal="right" vertical="center" indent="1" readingOrder="1"/>
    </xf>
    <xf numFmtId="4" fontId="5" fillId="2" borderId="0" xfId="1" applyNumberFormat="1" applyFont="1" applyFill="1" applyBorder="1" applyAlignment="1">
      <alignment horizontal="right" vertical="center" indent="1" readingOrder="1"/>
    </xf>
    <xf numFmtId="2" fontId="5" fillId="0" borderId="0" xfId="0" applyNumberFormat="1" applyFont="1" applyAlignment="1">
      <alignment horizontal="right"/>
    </xf>
    <xf numFmtId="0" fontId="32" fillId="0" borderId="0" xfId="4" applyFont="1"/>
    <xf numFmtId="0" fontId="32" fillId="0" borderId="0" xfId="4" applyFont="1" applyAlignment="1">
      <alignment vertical="center"/>
    </xf>
    <xf numFmtId="0" fontId="5" fillId="0" borderId="0" xfId="0" applyFont="1" applyAlignment="1">
      <alignment vertical="center"/>
    </xf>
    <xf numFmtId="0" fontId="5" fillId="0" borderId="0" xfId="0" applyFont="1" applyAlignment="1">
      <alignment horizontal="left" wrapText="1"/>
    </xf>
    <xf numFmtId="0" fontId="7" fillId="0" borderId="0" xfId="0" applyFont="1" applyAlignment="1">
      <alignment horizontal="right"/>
    </xf>
    <xf numFmtId="0" fontId="13" fillId="0" borderId="0" xfId="4" applyFont="1" applyFill="1" applyBorder="1" applyAlignment="1">
      <alignment horizontal="right"/>
    </xf>
    <xf numFmtId="0" fontId="5" fillId="0" borderId="0" xfId="0" applyFont="1" applyAlignment="1">
      <alignment horizontal="right" vertical="top" wrapText="1"/>
    </xf>
    <xf numFmtId="0" fontId="34" fillId="0" borderId="0" xfId="0" applyFont="1" applyAlignment="1">
      <alignment wrapText="1"/>
    </xf>
    <xf numFmtId="0" fontId="5" fillId="0" borderId="0" xfId="0" applyFont="1" applyAlignment="1">
      <alignment horizontal="right" readingOrder="2"/>
    </xf>
    <xf numFmtId="0" fontId="35" fillId="0" borderId="0" xfId="0" applyFont="1" applyAlignment="1">
      <alignment horizontal="right" vertical="center" readingOrder="2"/>
    </xf>
    <xf numFmtId="0" fontId="35" fillId="0" borderId="0" xfId="0" applyFont="1" applyAlignment="1">
      <alignment horizontal="right" vertical="center" wrapText="1" readingOrder="2"/>
    </xf>
    <xf numFmtId="0" fontId="37" fillId="0" borderId="0" xfId="0" applyFont="1" applyAlignment="1">
      <alignment horizontal="right" vertical="center" wrapText="1" readingOrder="2"/>
    </xf>
    <xf numFmtId="0" fontId="10" fillId="0" borderId="0" xfId="0" applyFont="1" applyAlignment="1">
      <alignment horizontal="left" vertical="center" wrapText="1" readingOrder="1"/>
    </xf>
    <xf numFmtId="0" fontId="5" fillId="0" borderId="0" xfId="0" applyFont="1" applyAlignment="1">
      <alignment horizontal="right" vertical="center" readingOrder="2"/>
    </xf>
    <xf numFmtId="167" fontId="39" fillId="6" borderId="0" xfId="1" applyNumberFormat="1" applyFont="1" applyFill="1" applyBorder="1" applyAlignment="1">
      <alignment horizontal="left" vertical="center" indent="1"/>
    </xf>
    <xf numFmtId="167" fontId="10" fillId="7" borderId="0" xfId="1" applyNumberFormat="1" applyFont="1" applyFill="1" applyBorder="1" applyAlignment="1">
      <alignment horizontal="left" vertical="center" indent="1"/>
    </xf>
    <xf numFmtId="167" fontId="34" fillId="6" borderId="0" xfId="1" applyNumberFormat="1" applyFont="1" applyFill="1" applyBorder="1" applyAlignment="1">
      <alignment horizontal="left" vertical="center" indent="1"/>
    </xf>
    <xf numFmtId="164" fontId="5" fillId="0" borderId="0" xfId="0" applyNumberFormat="1" applyFont="1"/>
    <xf numFmtId="167" fontId="7" fillId="2" borderId="0" xfId="1" applyNumberFormat="1" applyFont="1" applyFill="1" applyBorder="1" applyAlignment="1">
      <alignment horizontal="center" vertical="center" wrapText="1"/>
    </xf>
    <xf numFmtId="0" fontId="7" fillId="0" borderId="0" xfId="0" applyFont="1" applyAlignment="1">
      <alignment horizontal="center" vertical="center" wrapText="1"/>
    </xf>
    <xf numFmtId="0" fontId="9" fillId="5" borderId="0" xfId="0" applyFont="1" applyFill="1" applyAlignment="1">
      <alignment horizontal="center" vertical="center"/>
    </xf>
    <xf numFmtId="0" fontId="9" fillId="0" borderId="0" xfId="0" applyFont="1" applyAlignment="1">
      <alignment horizontal="center" vertical="center"/>
    </xf>
    <xf numFmtId="0" fontId="40" fillId="0" borderId="0" xfId="4" quotePrefix="1" applyFont="1" applyFill="1" applyAlignment="1">
      <alignment horizontal="center" vertical="center"/>
    </xf>
    <xf numFmtId="49" fontId="41" fillId="0" borderId="0" xfId="3" applyFont="1" applyAlignment="1">
      <alignment horizontal="center" vertical="center" readingOrder="1"/>
    </xf>
    <xf numFmtId="0" fontId="41" fillId="0" borderId="0" xfId="18" applyFont="1" applyAlignment="1">
      <alignment horizontal="center" vertical="center"/>
    </xf>
    <xf numFmtId="0" fontId="29" fillId="0" borderId="0" xfId="18" applyFont="1" applyAlignment="1">
      <alignment horizontal="center" vertical="center"/>
    </xf>
    <xf numFmtId="0" fontId="5" fillId="0" borderId="0" xfId="18" applyFont="1" applyAlignment="1">
      <alignment horizontal="center" vertical="center"/>
    </xf>
    <xf numFmtId="49" fontId="29" fillId="0" borderId="0" xfId="3" applyFont="1" applyAlignment="1">
      <alignment horizontal="center" vertical="center" readingOrder="1"/>
    </xf>
    <xf numFmtId="0" fontId="5" fillId="0" borderId="0" xfId="0" applyFont="1" applyAlignment="1">
      <alignment horizontal="center" vertical="center"/>
    </xf>
    <xf numFmtId="0" fontId="13" fillId="0" borderId="0" xfId="4" applyFont="1" applyFill="1" applyAlignment="1">
      <alignment horizontal="center" vertical="center"/>
    </xf>
    <xf numFmtId="0" fontId="5" fillId="0" borderId="1" xfId="0" applyFont="1" applyBorder="1" applyAlignment="1">
      <alignment horizontal="center" vertical="center"/>
    </xf>
    <xf numFmtId="166" fontId="10" fillId="4" borderId="3" xfId="1" applyNumberFormat="1" applyFont="1" applyFill="1" applyBorder="1" applyAlignment="1">
      <alignment horizontal="left" vertical="center" indent="2" readingOrder="1"/>
    </xf>
    <xf numFmtId="166" fontId="10" fillId="4" borderId="3" xfId="1" applyNumberFormat="1" applyFont="1" applyFill="1" applyBorder="1" applyAlignment="1">
      <alignment horizontal="right" vertical="center" indent="1" readingOrder="1"/>
    </xf>
    <xf numFmtId="9" fontId="10" fillId="4" borderId="3" xfId="1" applyNumberFormat="1" applyFont="1" applyFill="1" applyBorder="1" applyAlignment="1">
      <alignment horizontal="right" vertical="center"/>
    </xf>
    <xf numFmtId="167" fontId="10" fillId="4" borderId="3" xfId="1" applyNumberFormat="1" applyFont="1" applyFill="1" applyBorder="1" applyAlignment="1">
      <alignment horizontal="left" vertical="center" indent="2" readingOrder="1"/>
    </xf>
    <xf numFmtId="167" fontId="10" fillId="4" borderId="3" xfId="1" applyNumberFormat="1" applyFont="1" applyFill="1" applyBorder="1" applyAlignment="1">
      <alignment horizontal="left" vertical="center" indent="1"/>
    </xf>
    <xf numFmtId="167" fontId="10" fillId="4" borderId="3" xfId="1" applyNumberFormat="1" applyFont="1" applyFill="1" applyBorder="1" applyAlignment="1">
      <alignment horizontal="right" vertical="center" indent="2" readingOrder="1"/>
    </xf>
    <xf numFmtId="166" fontId="10" fillId="4" borderId="3" xfId="15" applyNumberFormat="1" applyFont="1" applyFill="1" applyBorder="1" applyAlignment="1">
      <alignment horizontal="left" vertical="center" indent="2" readingOrder="1"/>
    </xf>
    <xf numFmtId="167" fontId="5" fillId="4" borderId="3" xfId="1" applyNumberFormat="1" applyFont="1" applyFill="1" applyBorder="1" applyAlignment="1">
      <alignment horizontal="center" vertical="center"/>
    </xf>
    <xf numFmtId="167" fontId="5" fillId="4" borderId="3" xfId="15" applyNumberFormat="1" applyFont="1" applyFill="1" applyBorder="1" applyAlignment="1">
      <alignment horizontal="right" vertical="center" indent="2" readingOrder="1"/>
    </xf>
    <xf numFmtId="0" fontId="10" fillId="4" borderId="3" xfId="1" applyNumberFormat="1" applyFont="1" applyFill="1" applyBorder="1" applyAlignment="1">
      <alignment horizontal="left" vertical="center" indent="2" readingOrder="1"/>
    </xf>
    <xf numFmtId="39" fontId="10" fillId="4" borderId="3" xfId="1" applyNumberFormat="1" applyFont="1" applyFill="1" applyBorder="1" applyAlignment="1">
      <alignment horizontal="right" vertical="center" indent="2"/>
    </xf>
    <xf numFmtId="166" fontId="10" fillId="4" borderId="3" xfId="1" applyNumberFormat="1" applyFont="1" applyFill="1" applyBorder="1" applyAlignment="1">
      <alignment horizontal="right" vertical="center" indent="2" readingOrder="1"/>
    </xf>
    <xf numFmtId="0" fontId="43" fillId="0" borderId="0" xfId="18" applyFont="1"/>
    <xf numFmtId="0" fontId="32" fillId="0" borderId="0" xfId="4" applyFont="1" applyAlignment="1">
      <alignment horizontal="right"/>
    </xf>
    <xf numFmtId="171" fontId="43" fillId="0" borderId="0" xfId="18" applyNumberFormat="1" applyFont="1"/>
    <xf numFmtId="4" fontId="7" fillId="4" borderId="0" xfId="1" applyNumberFormat="1" applyFont="1" applyFill="1" applyBorder="1" applyAlignment="1">
      <alignment horizontal="right" vertical="center" indent="1" readingOrder="1"/>
    </xf>
    <xf numFmtId="0" fontId="5" fillId="0" borderId="0" xfId="23" applyFont="1" applyAlignment="1">
      <alignment vertical="center"/>
    </xf>
    <xf numFmtId="49" fontId="24" fillId="0" borderId="0" xfId="3" applyFont="1" applyAlignment="1">
      <alignment horizontal="left" vertical="center" wrapText="1" readingOrder="1"/>
    </xf>
  </cellXfs>
  <cellStyles count="27">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Normal 5 2" xfId="19" xr:uid="{B4102AD9-0CC9-47FE-9B29-D07A5BC837B9}"/>
    <cellStyle name="Normal 5 3" xfId="22" xr:uid="{A881EA66-6F15-4917-A61B-4FE4ECBA322D}"/>
    <cellStyle name="Normal 6" xfId="18" xr:uid="{6CFCBD4B-4D01-4E1C-ABAE-3336915C40EF}"/>
    <cellStyle name="Normal 6 2" xfId="23" xr:uid="{9AF0DE52-9DC1-4841-9886-A2458BA0E042}"/>
    <cellStyle name="Normal 7" xfId="20" xr:uid="{25F38804-A789-4AC1-9FF6-8B7671872872}"/>
    <cellStyle name="Normal 7 2" xfId="24" xr:uid="{DA6DF5F2-CCEE-4368-8262-2DB4EE4ADFE7}"/>
    <cellStyle name="Normal 8" xfId="21" xr:uid="{15C98A15-DFD6-4A96-AB5A-593919F81663}"/>
    <cellStyle name="Normal 8 2" xfId="25" xr:uid="{57D4F1FF-E760-4D02-81B1-FADF684BCDAB}"/>
    <cellStyle name="Normal 9" xfId="26" xr:uid="{0210E5BF-C37D-41AE-811D-1D9C26EF3423}"/>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100445</xdr:colOff>
      <xdr:row>0</xdr:row>
      <xdr:rowOff>89929</xdr:rowOff>
    </xdr:from>
    <xdr:to>
      <xdr:col>9</xdr:col>
      <xdr:colOff>56471</xdr:colOff>
      <xdr:row>4</xdr:row>
      <xdr:rowOff>68448</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4081" y="89929"/>
          <a:ext cx="2207390" cy="1101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112568</xdr:rowOff>
    </xdr:from>
    <xdr:to>
      <xdr:col>0</xdr:col>
      <xdr:colOff>2240165</xdr:colOff>
      <xdr:row>2</xdr:row>
      <xdr:rowOff>628304</xdr:rowOff>
    </xdr:to>
    <xdr:pic>
      <xdr:nvPicPr>
        <xdr:cNvPr id="5" name="Picture 4" descr="A black background with white text&#10;&#10;Description automatically generated">
          <a:extLst>
            <a:ext uri="{FF2B5EF4-FFF2-40B4-BE49-F238E27FC236}">
              <a16:creationId xmlns:a16="http://schemas.microsoft.com/office/drawing/2014/main" id="{AC234015-16B7-4766-8FF2-D900CF3138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406977"/>
          <a:ext cx="1956955" cy="519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1</xdr:row>
      <xdr:rowOff>19050</xdr:rowOff>
    </xdr:from>
    <xdr:to>
      <xdr:col>0</xdr:col>
      <xdr:colOff>1856967</xdr:colOff>
      <xdr:row>3</xdr:row>
      <xdr:rowOff>66675</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95250" y="161925"/>
          <a:ext cx="1761717" cy="647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237873</xdr:colOff>
      <xdr:row>1</xdr:row>
      <xdr:rowOff>49493</xdr:rowOff>
    </xdr:from>
    <xdr:to>
      <xdr:col>1</xdr:col>
      <xdr:colOff>11580</xdr:colOff>
      <xdr:row>3</xdr:row>
      <xdr:rowOff>139887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237873" y="192368"/>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2.bin"/><Relationship Id="rId1" Type="http://schemas.openxmlformats.org/officeDocument/2006/relationships/hyperlink" Target="https://www.scad.gov.ae/MethodologyDocumentLib/Foreign%20Trade%20Statistics%20Methodology.pdf"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25"/>
  <sheetViews>
    <sheetView showGridLines="0" zoomScale="83" zoomScaleNormal="83" workbookViewId="0">
      <selection activeCell="B20" sqref="B20"/>
    </sheetView>
  </sheetViews>
  <sheetFormatPr defaultColWidth="7.54296875" defaultRowHeight="10"/>
  <cols>
    <col min="1" max="1" width="35.453125" style="3" customWidth="1"/>
    <col min="2" max="2" width="58.54296875" style="3" customWidth="1"/>
    <col min="3" max="4" width="10.54296875" style="141" customWidth="1"/>
    <col min="5" max="5" width="55.08984375" style="3" customWidth="1"/>
    <col min="6" max="6" width="7.54296875" style="3"/>
    <col min="7" max="7" width="9.90625" style="3" bestFit="1" customWidth="1"/>
    <col min="8" max="8" width="8.54296875" style="3" customWidth="1"/>
    <col min="9" max="9" width="7.54296875" style="3"/>
    <col min="10" max="10" width="8.54296875" style="3" customWidth="1"/>
    <col min="11" max="11" width="9.54296875" style="3" customWidth="1"/>
    <col min="12" max="16384" width="7.54296875" style="3"/>
  </cols>
  <sheetData>
    <row r="1" spans="1:675">
      <c r="A1" s="5"/>
    </row>
    <row r="2" spans="1:675" ht="10.5">
      <c r="A2" s="5"/>
      <c r="B2" s="17"/>
      <c r="C2" s="133"/>
      <c r="D2" s="133"/>
      <c r="E2" s="17"/>
    </row>
    <row r="3" spans="1:675" ht="54" customHeight="1">
      <c r="A3" s="5"/>
      <c r="B3" s="51" t="s">
        <v>228</v>
      </c>
      <c r="C3" s="133"/>
      <c r="D3" s="133"/>
      <c r="E3" s="52" t="s">
        <v>209</v>
      </c>
    </row>
    <row r="4" spans="1:675" ht="10.5">
      <c r="A4" s="5"/>
      <c r="B4" s="17"/>
      <c r="C4" s="133"/>
      <c r="D4" s="133"/>
      <c r="E4" s="17"/>
    </row>
    <row r="5" spans="1:675" ht="10.5">
      <c r="A5" s="5"/>
      <c r="B5" s="18"/>
      <c r="C5" s="134"/>
      <c r="D5" s="134"/>
      <c r="E5" s="18"/>
    </row>
    <row r="6" spans="1:675">
      <c r="A6" s="5"/>
      <c r="C6" s="142" t="s">
        <v>0</v>
      </c>
      <c r="D6" s="142" t="s">
        <v>174</v>
      </c>
    </row>
    <row r="7" spans="1:675">
      <c r="A7" s="5"/>
      <c r="C7" s="142" t="s">
        <v>1</v>
      </c>
      <c r="D7" s="142" t="s">
        <v>132</v>
      </c>
    </row>
    <row r="8" spans="1:675" s="19" customFormat="1">
      <c r="A8" s="2"/>
      <c r="B8" s="2"/>
      <c r="C8" s="143"/>
      <c r="D8" s="143"/>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row>
    <row r="9" spans="1:675" ht="22.5" customHeight="1">
      <c r="B9" s="78" t="s">
        <v>2</v>
      </c>
      <c r="C9" s="132" t="s">
        <v>3</v>
      </c>
      <c r="D9" s="132" t="s">
        <v>175</v>
      </c>
      <c r="E9" s="29" t="s">
        <v>4</v>
      </c>
      <c r="F9" s="20"/>
      <c r="G9" s="20"/>
    </row>
    <row r="10" spans="1:675" ht="14.4" customHeight="1">
      <c r="A10" s="21"/>
      <c r="C10" s="132"/>
      <c r="D10" s="132"/>
      <c r="F10" s="20"/>
      <c r="G10" s="20"/>
    </row>
    <row r="11" spans="1:675" ht="15" customHeight="1">
      <c r="A11" s="21"/>
      <c r="B11" s="79" t="s">
        <v>229</v>
      </c>
      <c r="C11" s="135" t="s">
        <v>5</v>
      </c>
      <c r="D11" s="135" t="s">
        <v>164</v>
      </c>
      <c r="E11" s="80" t="s">
        <v>210</v>
      </c>
    </row>
    <row r="12" spans="1:675" ht="15" customHeight="1">
      <c r="A12" s="21"/>
      <c r="B12" s="79" t="s">
        <v>230</v>
      </c>
      <c r="C12" s="135" t="s">
        <v>6</v>
      </c>
      <c r="D12" s="135" t="s">
        <v>165</v>
      </c>
      <c r="E12" s="80" t="s">
        <v>211</v>
      </c>
    </row>
    <row r="13" spans="1:675" ht="15" customHeight="1">
      <c r="A13" s="21"/>
      <c r="B13" s="79" t="s">
        <v>231</v>
      </c>
      <c r="C13" s="135" t="s">
        <v>7</v>
      </c>
      <c r="D13" s="135" t="s">
        <v>166</v>
      </c>
      <c r="E13" s="80" t="s">
        <v>212</v>
      </c>
    </row>
    <row r="14" spans="1:675" ht="15" customHeight="1">
      <c r="A14" s="21"/>
      <c r="B14" s="79" t="s">
        <v>232</v>
      </c>
      <c r="C14" s="135" t="s">
        <v>8</v>
      </c>
      <c r="D14" s="135" t="s">
        <v>167</v>
      </c>
      <c r="E14" s="80" t="s">
        <v>213</v>
      </c>
    </row>
    <row r="15" spans="1:675" ht="15" customHeight="1">
      <c r="A15" s="21"/>
      <c r="B15" s="79" t="s">
        <v>233</v>
      </c>
      <c r="C15" s="135" t="s">
        <v>9</v>
      </c>
      <c r="D15" s="135" t="s">
        <v>168</v>
      </c>
      <c r="E15" s="80" t="s">
        <v>214</v>
      </c>
    </row>
    <row r="16" spans="1:675" ht="15" customHeight="1">
      <c r="A16" s="21"/>
      <c r="B16" s="79" t="s">
        <v>234</v>
      </c>
      <c r="C16" s="135" t="s">
        <v>10</v>
      </c>
      <c r="D16" s="135" t="s">
        <v>169</v>
      </c>
      <c r="E16" s="80" t="s">
        <v>215</v>
      </c>
    </row>
    <row r="17" spans="1:5" ht="15" customHeight="1">
      <c r="A17" s="21"/>
      <c r="B17" s="79" t="s">
        <v>235</v>
      </c>
      <c r="C17" s="135" t="s">
        <v>11</v>
      </c>
      <c r="D17" s="135" t="s">
        <v>170</v>
      </c>
      <c r="E17" s="80" t="s">
        <v>216</v>
      </c>
    </row>
    <row r="18" spans="1:5" ht="15" customHeight="1">
      <c r="A18" s="21"/>
      <c r="B18" s="79" t="s">
        <v>236</v>
      </c>
      <c r="C18" s="135" t="s">
        <v>12</v>
      </c>
      <c r="D18" s="135" t="s">
        <v>171</v>
      </c>
      <c r="E18" s="80" t="s">
        <v>217</v>
      </c>
    </row>
    <row r="19" spans="1:5" ht="15" customHeight="1">
      <c r="A19" s="21"/>
      <c r="B19" s="79" t="s">
        <v>237</v>
      </c>
      <c r="C19" s="135" t="s">
        <v>31</v>
      </c>
      <c r="D19" s="135" t="s">
        <v>172</v>
      </c>
      <c r="E19" s="80" t="s">
        <v>218</v>
      </c>
    </row>
    <row r="20" spans="1:5" ht="15" customHeight="1">
      <c r="A20" s="21"/>
      <c r="B20" s="79" t="s">
        <v>238</v>
      </c>
      <c r="C20" s="135" t="s">
        <v>32</v>
      </c>
      <c r="D20" s="135" t="s">
        <v>173</v>
      </c>
      <c r="E20" s="80" t="s">
        <v>219</v>
      </c>
    </row>
    <row r="21" spans="1:5" ht="11.5">
      <c r="A21" s="21"/>
      <c r="C21" s="136"/>
      <c r="D21" s="136"/>
    </row>
    <row r="22" spans="1:5" ht="11.5">
      <c r="A22" s="21"/>
      <c r="C22" s="137"/>
      <c r="D22" s="137"/>
    </row>
    <row r="23" spans="1:5" ht="14">
      <c r="A23" s="21"/>
      <c r="C23" s="138"/>
      <c r="D23" s="138"/>
    </row>
    <row r="24" spans="1:5">
      <c r="A24" s="21"/>
      <c r="C24" s="139"/>
      <c r="D24" s="139"/>
    </row>
    <row r="25" spans="1:5" ht="14">
      <c r="A25" s="21"/>
      <c r="C25" s="140"/>
      <c r="D25" s="140"/>
    </row>
    <row r="26" spans="1:5">
      <c r="A26" s="21"/>
    </row>
    <row r="27" spans="1:5">
      <c r="A27" s="21"/>
    </row>
    <row r="28" spans="1:5">
      <c r="A28" s="21"/>
    </row>
    <row r="29" spans="1:5">
      <c r="A29" s="21"/>
    </row>
    <row r="30" spans="1:5">
      <c r="A30" s="21"/>
    </row>
    <row r="31" spans="1:5">
      <c r="A31" s="21"/>
    </row>
    <row r="32" spans="1:5">
      <c r="A32" s="21"/>
    </row>
    <row r="33" spans="1:1">
      <c r="A33" s="21"/>
    </row>
    <row r="34" spans="1:1">
      <c r="A34" s="21"/>
    </row>
    <row r="35" spans="1:1">
      <c r="A35" s="21"/>
    </row>
    <row r="36" spans="1:1">
      <c r="A36" s="21"/>
    </row>
    <row r="37" spans="1:1">
      <c r="A37" s="21"/>
    </row>
    <row r="38" spans="1:1">
      <c r="A38" s="21"/>
    </row>
    <row r="39" spans="1:1">
      <c r="A39" s="21"/>
    </row>
    <row r="40" spans="1:1">
      <c r="A40" s="21"/>
    </row>
    <row r="41" spans="1:1">
      <c r="A41" s="21"/>
    </row>
    <row r="42" spans="1:1">
      <c r="A42" s="21"/>
    </row>
    <row r="43" spans="1:1">
      <c r="A43" s="21"/>
    </row>
    <row r="44" spans="1:1">
      <c r="A44" s="21"/>
    </row>
    <row r="45" spans="1:1">
      <c r="A45" s="21"/>
    </row>
    <row r="46" spans="1:1">
      <c r="A46" s="21"/>
    </row>
    <row r="47" spans="1:1">
      <c r="A47" s="21"/>
    </row>
    <row r="48" spans="1:1">
      <c r="A48" s="21"/>
    </row>
    <row r="49" spans="1:1">
      <c r="A49" s="21"/>
    </row>
    <row r="50" spans="1:1">
      <c r="A50" s="21"/>
    </row>
    <row r="51" spans="1:1">
      <c r="A51" s="21"/>
    </row>
    <row r="52" spans="1:1">
      <c r="A52" s="21"/>
    </row>
    <row r="53" spans="1:1">
      <c r="A53" s="21"/>
    </row>
    <row r="54" spans="1:1">
      <c r="A54" s="21"/>
    </row>
    <row r="55" spans="1:1">
      <c r="A55" s="21"/>
    </row>
    <row r="56" spans="1:1">
      <c r="A56" s="21"/>
    </row>
    <row r="57" spans="1:1">
      <c r="A57" s="21"/>
    </row>
    <row r="58" spans="1:1">
      <c r="A58" s="21"/>
    </row>
    <row r="59" spans="1:1">
      <c r="A59" s="21"/>
    </row>
    <row r="60" spans="1:1">
      <c r="A60" s="21"/>
    </row>
    <row r="61" spans="1:1">
      <c r="A61" s="21"/>
    </row>
    <row r="62" spans="1:1">
      <c r="A62" s="21"/>
    </row>
    <row r="63" spans="1:1">
      <c r="A63" s="21"/>
    </row>
    <row r="64" spans="1:1">
      <c r="A64" s="21"/>
    </row>
    <row r="65" spans="1:1">
      <c r="A65" s="21"/>
    </row>
    <row r="66" spans="1:1">
      <c r="A66" s="21"/>
    </row>
    <row r="67" spans="1:1">
      <c r="A67" s="21"/>
    </row>
    <row r="68" spans="1:1">
      <c r="A68" s="21"/>
    </row>
    <row r="69" spans="1:1">
      <c r="A69" s="21"/>
    </row>
    <row r="70" spans="1:1">
      <c r="A70" s="21"/>
    </row>
    <row r="71" spans="1:1">
      <c r="A71" s="21"/>
    </row>
    <row r="72" spans="1:1">
      <c r="A72" s="21"/>
    </row>
    <row r="73" spans="1:1">
      <c r="A73" s="21"/>
    </row>
    <row r="74" spans="1:1">
      <c r="A74" s="21"/>
    </row>
    <row r="75" spans="1:1">
      <c r="A75" s="21"/>
    </row>
    <row r="76" spans="1:1">
      <c r="A76" s="21"/>
    </row>
    <row r="77" spans="1:1">
      <c r="A77" s="21"/>
    </row>
    <row r="78" spans="1:1">
      <c r="A78" s="21"/>
    </row>
    <row r="79" spans="1:1">
      <c r="A79" s="21"/>
    </row>
    <row r="80" spans="1:1">
      <c r="A80" s="21"/>
    </row>
    <row r="81" spans="1:1">
      <c r="A81" s="21"/>
    </row>
    <row r="82" spans="1:1">
      <c r="A82" s="21"/>
    </row>
    <row r="83" spans="1:1">
      <c r="A83" s="21"/>
    </row>
    <row r="84" spans="1:1">
      <c r="A84" s="21"/>
    </row>
    <row r="85" spans="1:1">
      <c r="A85" s="21"/>
    </row>
    <row r="86" spans="1:1">
      <c r="A86" s="21"/>
    </row>
    <row r="87" spans="1:1">
      <c r="A87" s="21"/>
    </row>
    <row r="88" spans="1:1">
      <c r="A88" s="21"/>
    </row>
    <row r="89" spans="1:1">
      <c r="A89" s="21"/>
    </row>
    <row r="90" spans="1:1">
      <c r="A90" s="21"/>
    </row>
    <row r="91" spans="1:1">
      <c r="A91" s="21"/>
    </row>
    <row r="92" spans="1:1">
      <c r="A92" s="21"/>
    </row>
    <row r="93" spans="1:1">
      <c r="A93" s="21"/>
    </row>
    <row r="94" spans="1:1">
      <c r="A94" s="21"/>
    </row>
    <row r="95" spans="1:1">
      <c r="A95" s="21"/>
    </row>
    <row r="96" spans="1:1">
      <c r="A96" s="21"/>
    </row>
    <row r="97" spans="1:1">
      <c r="A97" s="21"/>
    </row>
    <row r="98" spans="1:1">
      <c r="A98" s="21"/>
    </row>
    <row r="99" spans="1:1">
      <c r="A99" s="21"/>
    </row>
    <row r="100" spans="1:1">
      <c r="A100" s="21"/>
    </row>
    <row r="101" spans="1:1">
      <c r="A101" s="21"/>
    </row>
    <row r="102" spans="1:1">
      <c r="A102" s="21"/>
    </row>
    <row r="103" spans="1:1">
      <c r="A103" s="21"/>
    </row>
    <row r="104" spans="1:1">
      <c r="A104" s="21"/>
    </row>
    <row r="105" spans="1:1">
      <c r="A105" s="21"/>
    </row>
    <row r="106" spans="1:1">
      <c r="A106" s="21"/>
    </row>
    <row r="107" spans="1:1">
      <c r="A107" s="21"/>
    </row>
    <row r="108" spans="1:1">
      <c r="A108" s="21"/>
    </row>
    <row r="109" spans="1:1">
      <c r="A109" s="21"/>
    </row>
    <row r="110" spans="1:1">
      <c r="A110" s="21"/>
    </row>
    <row r="111" spans="1:1">
      <c r="A111" s="21"/>
    </row>
    <row r="112" spans="1:1">
      <c r="A112" s="21"/>
    </row>
    <row r="113" spans="1:1">
      <c r="A113" s="21"/>
    </row>
    <row r="114" spans="1:1">
      <c r="A114" s="21"/>
    </row>
    <row r="115" spans="1:1">
      <c r="A115" s="21"/>
    </row>
    <row r="116" spans="1:1">
      <c r="A116" s="21"/>
    </row>
    <row r="117" spans="1:1">
      <c r="A117" s="21"/>
    </row>
    <row r="118" spans="1:1">
      <c r="A118" s="21"/>
    </row>
    <row r="119" spans="1:1">
      <c r="A119" s="21"/>
    </row>
    <row r="120" spans="1:1">
      <c r="A120" s="21"/>
    </row>
    <row r="121" spans="1:1">
      <c r="A121" s="21"/>
    </row>
    <row r="122" spans="1:1">
      <c r="A122" s="21"/>
    </row>
    <row r="123" spans="1:1">
      <c r="A123" s="21"/>
    </row>
    <row r="124" spans="1:1">
      <c r="A124" s="21"/>
    </row>
    <row r="125" spans="1:1">
      <c r="A125" s="21"/>
    </row>
  </sheetData>
  <phoneticPr fontId="6" type="noConversion"/>
  <hyperlinks>
    <hyperlink ref="C11" location="'Table 1'!A1" display="Table 1" xr:uid="{B9D1DDB6-5498-48FB-B9CC-E8B19E5C4309}"/>
    <hyperlink ref="C12" location="'Table 2'!A1" display="Table 2" xr:uid="{AC290B84-6541-4F48-A67D-F1D6FCFA7FDE}"/>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 ref="C7" location="Enquiries!A1" display="Enquiries" xr:uid="{8C608CA0-198B-401E-B4DD-17850DB6F742}"/>
    <hyperlink ref="C6" location="Metadata!A1" display="Metadata" xr:uid="{44332BCB-4E36-4FB5-9C5C-763653C21494}"/>
    <hyperlink ref="D11" location="'Table 1'!A1" display="جدول 1" xr:uid="{BC31A427-854B-4F56-93B2-CA13438282A8}"/>
    <hyperlink ref="C11:D11" location="'Table 1'!A1" display="Table 1" xr:uid="{07CCB3FE-0C49-4ECE-B163-34F324EBE396}"/>
    <hyperlink ref="C12:D12" location="'Table 2'!A1" display="Table 2" xr:uid="{0D5DACB2-F81C-4FDF-AA57-9E2F47DDD470}"/>
    <hyperlink ref="C13:D13" location="'Table 3'!A1" display="Table 3" xr:uid="{96C4A14A-CC31-49A3-BEA6-D6B7FA941D09}"/>
    <hyperlink ref="C14:D14" location="'Table 4'!A1" display="Table 4" xr:uid="{C53FFAB4-F646-457C-AACE-8A741176A289}"/>
    <hyperlink ref="C15:D15" location="'Table 5'!A1" display="Table 5" xr:uid="{24BBD007-F433-4B81-8AFD-07A03AF14CF2}"/>
    <hyperlink ref="C16:D16" location="'Table 6'!A1" display="Table 6" xr:uid="{B23B0704-B27C-4E74-A5ED-05DF97A53B80}"/>
    <hyperlink ref="C17:D17" location="'Table 7'!A1" display="Table 7" xr:uid="{539CFE19-3E32-44D1-B55C-4D336EDADC6D}"/>
    <hyperlink ref="C18:D18" location="'Table 8'!A1" display="Table 8" xr:uid="{A36B1421-969D-403C-9218-5DEC62B42E52}"/>
    <hyperlink ref="C19:D19" location="'Table 9'!A1" display="Table 9" xr:uid="{72AAEF5D-3C10-4FBF-92CF-D4F3CCDF8C08}"/>
    <hyperlink ref="C20:D20" location="'Table 10'!A1" display="Table 10" xr:uid="{E93FA878-6351-4C35-BCC2-BD9626EF37B0}"/>
    <hyperlink ref="D6" location="Metadata!A1" display="البيانات الوصفية" xr:uid="{3C7D0E4F-7A10-4BC2-87F7-9FB4F357F723}"/>
    <hyperlink ref="D7" location="Enquiries!A1" display="الاستفسارات" xr:uid="{7AF5A960-E3CD-4F9F-87B4-8D043E6FD0A8}"/>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dimension ref="A1:D48"/>
  <sheetViews>
    <sheetView showGridLines="0" topLeftCell="A2" zoomScaleNormal="100" workbookViewId="0">
      <selection activeCell="C6" sqref="C6"/>
    </sheetView>
  </sheetViews>
  <sheetFormatPr defaultColWidth="8.54296875" defaultRowHeight="10"/>
  <cols>
    <col min="1" max="1" width="8.90625" style="5" customWidth="1"/>
    <col min="2" max="2" width="40.90625" style="5" customWidth="1"/>
    <col min="3" max="3" width="20.54296875" style="5" customWidth="1"/>
    <col min="4" max="4" width="44" style="5" customWidth="1"/>
    <col min="5" max="16384" width="8.54296875" style="5"/>
  </cols>
  <sheetData>
    <row r="1" spans="1:4" ht="11.4" customHeight="1"/>
    <row r="2" spans="1:4" s="66" customFormat="1" ht="36" customHeight="1">
      <c r="A2" s="54"/>
      <c r="B2" s="54" t="s">
        <v>237</v>
      </c>
      <c r="C2" s="54"/>
      <c r="D2" s="53" t="s">
        <v>226</v>
      </c>
    </row>
    <row r="3" spans="1:4" ht="14.25" customHeight="1">
      <c r="A3" s="30"/>
      <c r="B3" s="30" t="s">
        <v>13</v>
      </c>
      <c r="D3" s="5" t="s">
        <v>58</v>
      </c>
    </row>
    <row r="4" spans="1:4" ht="10.5">
      <c r="B4" s="14" t="s">
        <v>205</v>
      </c>
      <c r="C4" s="96" t="s">
        <v>220</v>
      </c>
      <c r="D4" s="9" t="s">
        <v>206</v>
      </c>
    </row>
    <row r="5" spans="1:4" ht="12.75" customHeight="1">
      <c r="B5" s="14"/>
      <c r="C5" s="96">
        <v>46082</v>
      </c>
      <c r="D5" s="9"/>
    </row>
    <row r="6" spans="1:4" ht="13.5" customHeight="1">
      <c r="B6" s="10" t="s">
        <v>21</v>
      </c>
      <c r="C6" s="101">
        <f>SUM(C30,C19,C7)</f>
        <v>36538.767011000004</v>
      </c>
      <c r="D6" s="37" t="s">
        <v>73</v>
      </c>
    </row>
    <row r="7" spans="1:4" ht="13.5" customHeight="1">
      <c r="B7" s="105" t="s">
        <v>17</v>
      </c>
      <c r="C7" s="109">
        <f>SUM(C8:C18)</f>
        <v>16262.760659999998</v>
      </c>
      <c r="D7" s="107" t="s">
        <v>63</v>
      </c>
    </row>
    <row r="8" spans="1:4" ht="13.5" customHeight="1">
      <c r="B8" s="12" t="s">
        <v>180</v>
      </c>
      <c r="C8" s="102">
        <v>9697.9485069999992</v>
      </c>
      <c r="D8" s="39" t="s">
        <v>93</v>
      </c>
    </row>
    <row r="9" spans="1:4" ht="13.5" customHeight="1">
      <c r="B9" s="11" t="s">
        <v>181</v>
      </c>
      <c r="C9" s="103">
        <v>3679.2325489999998</v>
      </c>
      <c r="D9" s="38" t="s">
        <v>90</v>
      </c>
    </row>
    <row r="10" spans="1:4" ht="13.5" customHeight="1">
      <c r="B10" s="12" t="s">
        <v>203</v>
      </c>
      <c r="C10" s="102">
        <v>1805.9674</v>
      </c>
      <c r="D10" s="39" t="s">
        <v>91</v>
      </c>
    </row>
    <row r="11" spans="1:4" ht="13.5" customHeight="1">
      <c r="B11" s="11" t="s">
        <v>182</v>
      </c>
      <c r="C11" s="103">
        <v>472.94366100000002</v>
      </c>
      <c r="D11" s="38" t="s">
        <v>92</v>
      </c>
    </row>
    <row r="12" spans="1:4" ht="13.5" customHeight="1">
      <c r="B12" s="12" t="s">
        <v>183</v>
      </c>
      <c r="C12" s="102">
        <v>407.21185700000001</v>
      </c>
      <c r="D12" s="39" t="s">
        <v>94</v>
      </c>
    </row>
    <row r="13" spans="1:4" ht="13.5" customHeight="1">
      <c r="B13" s="11" t="s">
        <v>204</v>
      </c>
      <c r="C13" s="103">
        <v>56.753824999999999</v>
      </c>
      <c r="D13" s="38" t="s">
        <v>95</v>
      </c>
    </row>
    <row r="14" spans="1:4" ht="13.5" customHeight="1">
      <c r="B14" s="12" t="s">
        <v>186</v>
      </c>
      <c r="C14" s="102">
        <v>41.971913999999998</v>
      </c>
      <c r="D14" s="39" t="s">
        <v>97</v>
      </c>
    </row>
    <row r="15" spans="1:4" ht="13.5" customHeight="1">
      <c r="B15" s="11" t="s">
        <v>185</v>
      </c>
      <c r="C15" s="103">
        <v>8.5719969999999996</v>
      </c>
      <c r="D15" s="38" t="s">
        <v>96</v>
      </c>
    </row>
    <row r="16" spans="1:4" ht="13.5" customHeight="1">
      <c r="B16" s="12" t="s">
        <v>184</v>
      </c>
      <c r="C16" s="102">
        <v>3.2014019999999999</v>
      </c>
      <c r="D16" s="39" t="s">
        <v>98</v>
      </c>
    </row>
    <row r="17" spans="2:4" ht="13.5" customHeight="1">
      <c r="B17" s="11" t="s">
        <v>187</v>
      </c>
      <c r="C17" s="103">
        <v>1.4350590000000001</v>
      </c>
      <c r="D17" s="38" t="s">
        <v>99</v>
      </c>
    </row>
    <row r="18" spans="2:4" ht="13.5" customHeight="1">
      <c r="B18" s="12" t="s">
        <v>178</v>
      </c>
      <c r="C18" s="102">
        <v>87.522488999999993</v>
      </c>
      <c r="D18" s="39" t="s">
        <v>153</v>
      </c>
    </row>
    <row r="19" spans="2:4" ht="13.5" customHeight="1">
      <c r="B19" s="106" t="s">
        <v>123</v>
      </c>
      <c r="C19" s="104">
        <f>SUM(C20:C29)</f>
        <v>4869.0352279999997</v>
      </c>
      <c r="D19" s="108" t="s">
        <v>64</v>
      </c>
    </row>
    <row r="20" spans="2:4" ht="13.5" customHeight="1">
      <c r="B20" s="11" t="s">
        <v>181</v>
      </c>
      <c r="C20" s="110">
        <v>3276.1603089999999</v>
      </c>
      <c r="D20" s="38" t="s">
        <v>90</v>
      </c>
    </row>
    <row r="21" spans="2:4" ht="13.5" customHeight="1">
      <c r="B21" s="12" t="s">
        <v>203</v>
      </c>
      <c r="C21" s="111">
        <v>860.68249400000002</v>
      </c>
      <c r="D21" s="39" t="s">
        <v>91</v>
      </c>
    </row>
    <row r="22" spans="2:4" ht="13.5" customHeight="1">
      <c r="B22" s="11" t="s">
        <v>204</v>
      </c>
      <c r="C22" s="110">
        <v>109.229865</v>
      </c>
      <c r="D22" s="38" t="s">
        <v>95</v>
      </c>
    </row>
    <row r="23" spans="2:4" ht="13.5" customHeight="1">
      <c r="B23" s="12" t="s">
        <v>183</v>
      </c>
      <c r="C23" s="111">
        <v>74.902872000000002</v>
      </c>
      <c r="D23" s="39" t="s">
        <v>94</v>
      </c>
    </row>
    <row r="24" spans="2:4" ht="13.5" customHeight="1">
      <c r="B24" s="11" t="s">
        <v>182</v>
      </c>
      <c r="C24" s="110">
        <v>20.436824000000001</v>
      </c>
      <c r="D24" s="38" t="s">
        <v>92</v>
      </c>
    </row>
    <row r="25" spans="2:4" ht="13.5" customHeight="1">
      <c r="B25" s="12" t="s">
        <v>180</v>
      </c>
      <c r="C25" s="111">
        <v>20.200759999999999</v>
      </c>
      <c r="D25" s="39" t="s">
        <v>93</v>
      </c>
    </row>
    <row r="26" spans="2:4" ht="13.5" customHeight="1">
      <c r="B26" s="11" t="s">
        <v>186</v>
      </c>
      <c r="C26" s="110">
        <v>13.745925</v>
      </c>
      <c r="D26" s="38" t="s">
        <v>97</v>
      </c>
    </row>
    <row r="27" spans="2:4" ht="13.5" customHeight="1">
      <c r="B27" s="12" t="s">
        <v>185</v>
      </c>
      <c r="C27" s="111">
        <v>7.7694140000000003</v>
      </c>
      <c r="D27" s="39" t="s">
        <v>96</v>
      </c>
    </row>
    <row r="28" spans="2:4" ht="13.5" customHeight="1">
      <c r="B28" s="11" t="s">
        <v>184</v>
      </c>
      <c r="C28" s="110">
        <v>5.936121</v>
      </c>
      <c r="D28" s="38" t="s">
        <v>98</v>
      </c>
    </row>
    <row r="29" spans="2:4" ht="13.5" customHeight="1">
      <c r="B29" s="12" t="s">
        <v>178</v>
      </c>
      <c r="C29" s="111">
        <v>479.97064399999999</v>
      </c>
      <c r="D29" s="39" t="s">
        <v>153</v>
      </c>
    </row>
    <row r="30" spans="2:4" ht="13.5" customHeight="1">
      <c r="B30" s="105" t="s">
        <v>62</v>
      </c>
      <c r="C30" s="159">
        <f>SUM(C31:C42)</f>
        <v>15406.971123000003</v>
      </c>
      <c r="D30" s="107" t="s">
        <v>65</v>
      </c>
    </row>
    <row r="31" spans="2:4" ht="13.5" customHeight="1">
      <c r="B31" s="12" t="s">
        <v>181</v>
      </c>
      <c r="C31" s="102">
        <v>5660.5971920000002</v>
      </c>
      <c r="D31" s="39" t="s">
        <v>90</v>
      </c>
    </row>
    <row r="32" spans="2:4" ht="13.5" customHeight="1">
      <c r="B32" s="11" t="s">
        <v>182</v>
      </c>
      <c r="C32" s="103">
        <v>2913.6480539999998</v>
      </c>
      <c r="D32" s="38" t="s">
        <v>92</v>
      </c>
    </row>
    <row r="33" spans="2:4" ht="13.5" customHeight="1">
      <c r="B33" s="12" t="s">
        <v>203</v>
      </c>
      <c r="C33" s="102">
        <v>2252.683532</v>
      </c>
      <c r="D33" s="39" t="s">
        <v>91</v>
      </c>
    </row>
    <row r="34" spans="2:4" ht="13.5" customHeight="1">
      <c r="B34" s="11" t="s">
        <v>204</v>
      </c>
      <c r="C34" s="103">
        <v>2111.8739500000001</v>
      </c>
      <c r="D34" s="38" t="s">
        <v>95</v>
      </c>
    </row>
    <row r="35" spans="2:4" ht="13.5" customHeight="1">
      <c r="B35" s="12" t="s">
        <v>183</v>
      </c>
      <c r="C35" s="102">
        <v>1798.02556</v>
      </c>
      <c r="D35" s="39" t="s">
        <v>94</v>
      </c>
    </row>
    <row r="36" spans="2:4" ht="13.5" customHeight="1">
      <c r="B36" s="11" t="s">
        <v>180</v>
      </c>
      <c r="C36" s="103">
        <v>212.30358699999999</v>
      </c>
      <c r="D36" s="38" t="s">
        <v>93</v>
      </c>
    </row>
    <row r="37" spans="2:4" ht="13.5" customHeight="1">
      <c r="B37" s="12" t="s">
        <v>186</v>
      </c>
      <c r="C37" s="102">
        <v>155.66045299999999</v>
      </c>
      <c r="D37" s="39" t="s">
        <v>97</v>
      </c>
    </row>
    <row r="38" spans="2:4" ht="13.5" customHeight="1">
      <c r="B38" s="11" t="s">
        <v>185</v>
      </c>
      <c r="C38" s="103">
        <v>102.98607199999999</v>
      </c>
      <c r="D38" s="38" t="s">
        <v>96</v>
      </c>
    </row>
    <row r="39" spans="2:4" ht="13.5" customHeight="1">
      <c r="B39" s="12" t="s">
        <v>184</v>
      </c>
      <c r="C39" s="102">
        <v>100.937757</v>
      </c>
      <c r="D39" s="39" t="s">
        <v>98</v>
      </c>
    </row>
    <row r="40" spans="2:4" ht="13.5" customHeight="1">
      <c r="B40" s="11" t="s">
        <v>187</v>
      </c>
      <c r="C40" s="103">
        <v>7.6844010000000003</v>
      </c>
      <c r="D40" s="38" t="s">
        <v>99</v>
      </c>
    </row>
    <row r="41" spans="2:4" ht="13.5" customHeight="1">
      <c r="B41" s="12" t="s">
        <v>188</v>
      </c>
      <c r="C41" s="102">
        <v>0.77210599999999996</v>
      </c>
      <c r="D41" s="39" t="s">
        <v>78</v>
      </c>
    </row>
    <row r="42" spans="2:4" ht="9" customHeight="1">
      <c r="B42" s="11" t="s">
        <v>178</v>
      </c>
      <c r="C42" s="103">
        <v>89.798458999999994</v>
      </c>
      <c r="D42" s="38" t="s">
        <v>153</v>
      </c>
    </row>
    <row r="43" spans="2:4" ht="9" customHeight="1"/>
    <row r="44" spans="2:4">
      <c r="B44" s="15" t="s">
        <v>75</v>
      </c>
      <c r="C44" s="7"/>
      <c r="D44" s="16" t="s">
        <v>74</v>
      </c>
    </row>
    <row r="45" spans="2:4">
      <c r="B45" s="5" t="s">
        <v>207</v>
      </c>
      <c r="D45" s="5" t="s">
        <v>208</v>
      </c>
    </row>
    <row r="46" spans="2:4" ht="10.5">
      <c r="B46" s="113" t="s">
        <v>176</v>
      </c>
      <c r="C46" s="160"/>
      <c r="D46" s="157" t="s">
        <v>177</v>
      </c>
    </row>
    <row r="47" spans="2:4" ht="10.5">
      <c r="B47" s="114" t="s">
        <v>125</v>
      </c>
      <c r="C47" s="115"/>
      <c r="D47" s="114" t="s">
        <v>126</v>
      </c>
    </row>
    <row r="48" spans="2:4" ht="10.5">
      <c r="B48" s="156"/>
      <c r="C48" s="158"/>
      <c r="D48" s="156"/>
    </row>
  </sheetData>
  <hyperlinks>
    <hyperlink ref="B47" location="Enquiries!A1" display="Contact us for media support and coordination." xr:uid="{510E80B0-1BFC-44FC-B5F5-DB1FA07E432C}"/>
    <hyperlink ref="D47" location="Enquiries!A1" display="للنشر الإعلامي يُرجى التواصل معنا للدعم والتنسيق." xr:uid="{E039D6C5-94D2-4EA5-B75E-EA413F04B88A}"/>
    <hyperlink ref="B46" location="Index!A1" display="Return to Main Page" xr:uid="{C538F347-DA6C-4246-868A-40F4F01A9427}"/>
    <hyperlink ref="D46" location="Index!A1" display="العودة إلى الصفحة الرئيسية " xr:uid="{D1F5B46E-BFEE-4A51-BB4A-9F4458C6EBEC}"/>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dimension ref="B3:F26"/>
  <sheetViews>
    <sheetView showGridLines="0" workbookViewId="0">
      <selection activeCell="C23" sqref="C23"/>
    </sheetView>
  </sheetViews>
  <sheetFormatPr defaultColWidth="8.54296875" defaultRowHeight="10"/>
  <cols>
    <col min="1" max="1" width="8.54296875" style="5"/>
    <col min="2" max="2" width="46.453125" style="5" customWidth="1"/>
    <col min="3" max="3" width="12.54296875" style="5" customWidth="1"/>
    <col min="4" max="4" width="42.08984375" style="5" customWidth="1"/>
    <col min="5" max="5" width="12" style="5" customWidth="1"/>
    <col min="6" max="16384" width="8.54296875" style="5"/>
  </cols>
  <sheetData>
    <row r="3" spans="2:6" s="66" customFormat="1" ht="32.25" customHeight="1">
      <c r="B3" s="54" t="s">
        <v>238</v>
      </c>
      <c r="C3" s="54"/>
      <c r="D3" s="69" t="s">
        <v>227</v>
      </c>
    </row>
    <row r="4" spans="2:6" s="66" customFormat="1" ht="10.5" customHeight="1">
      <c r="B4" s="77"/>
      <c r="C4" s="77"/>
      <c r="D4" s="54"/>
    </row>
    <row r="5" spans="2:6">
      <c r="B5" s="30" t="s">
        <v>13</v>
      </c>
      <c r="D5" s="5" t="s">
        <v>58</v>
      </c>
    </row>
    <row r="6" spans="2:6" ht="13.5" customHeight="1">
      <c r="B6" s="8" t="s">
        <v>124</v>
      </c>
      <c r="C6" s="96" t="s">
        <v>220</v>
      </c>
      <c r="D6" s="9" t="s">
        <v>69</v>
      </c>
    </row>
    <row r="7" spans="2:6" ht="15" customHeight="1">
      <c r="B7" s="8"/>
      <c r="C7" s="96">
        <v>46082</v>
      </c>
      <c r="D7" s="9"/>
    </row>
    <row r="8" spans="2:6" ht="14.15" customHeight="1">
      <c r="B8" s="10" t="s">
        <v>17</v>
      </c>
      <c r="C8" s="93">
        <f>SUM(C9:C11)</f>
        <v>16262.76066</v>
      </c>
      <c r="D8" s="37" t="s">
        <v>63</v>
      </c>
    </row>
    <row r="9" spans="2:6" ht="14.15" customHeight="1">
      <c r="B9" s="11" t="s">
        <v>22</v>
      </c>
      <c r="C9" s="71">
        <v>1549.0368860000001</v>
      </c>
      <c r="D9" s="38" t="s">
        <v>66</v>
      </c>
    </row>
    <row r="10" spans="2:6" ht="14.15" customHeight="1">
      <c r="B10" s="12" t="s">
        <v>24</v>
      </c>
      <c r="C10" s="72">
        <v>3486.2546980000002</v>
      </c>
      <c r="D10" s="39" t="s">
        <v>68</v>
      </c>
    </row>
    <row r="11" spans="2:6" ht="14.15" customHeight="1">
      <c r="B11" s="11" t="s">
        <v>23</v>
      </c>
      <c r="C11" s="71">
        <v>11227.469075999999</v>
      </c>
      <c r="D11" s="38" t="s">
        <v>67</v>
      </c>
    </row>
    <row r="12" spans="2:6" ht="14.15" customHeight="1">
      <c r="B12" s="10" t="s">
        <v>18</v>
      </c>
      <c r="C12" s="70">
        <f>SUM(C13:C15)</f>
        <v>4869.0352279999997</v>
      </c>
      <c r="D12" s="37" t="s">
        <v>64</v>
      </c>
    </row>
    <row r="13" spans="2:6" ht="14.15" customHeight="1">
      <c r="B13" s="11" t="s">
        <v>22</v>
      </c>
      <c r="C13" s="97">
        <v>36.209482999999999</v>
      </c>
      <c r="D13" s="38" t="s">
        <v>66</v>
      </c>
    </row>
    <row r="14" spans="2:6" ht="14.15" customHeight="1">
      <c r="B14" s="12" t="s">
        <v>24</v>
      </c>
      <c r="C14" s="72">
        <v>3901.9565969999999</v>
      </c>
      <c r="D14" s="39" t="s">
        <v>68</v>
      </c>
    </row>
    <row r="15" spans="2:6" ht="14.15" customHeight="1">
      <c r="B15" s="11" t="s">
        <v>23</v>
      </c>
      <c r="C15" s="97">
        <v>930.869148</v>
      </c>
      <c r="D15" s="38" t="s">
        <v>67</v>
      </c>
      <c r="F15" s="130"/>
    </row>
    <row r="16" spans="2:6" ht="14.15" customHeight="1">
      <c r="B16" s="10" t="s">
        <v>19</v>
      </c>
      <c r="C16" s="93">
        <f>SUM(C17:C19)</f>
        <v>15406.971122999999</v>
      </c>
      <c r="D16" s="37" t="s">
        <v>65</v>
      </c>
    </row>
    <row r="17" spans="2:4" ht="14.15" customHeight="1">
      <c r="B17" s="11" t="s">
        <v>22</v>
      </c>
      <c r="C17" s="71">
        <v>2008.803363</v>
      </c>
      <c r="D17" s="38" t="s">
        <v>66</v>
      </c>
    </row>
    <row r="18" spans="2:4" ht="14.15" customHeight="1">
      <c r="B18" s="12" t="s">
        <v>24</v>
      </c>
      <c r="C18" s="72">
        <v>4930.466805</v>
      </c>
      <c r="D18" s="39" t="s">
        <v>68</v>
      </c>
    </row>
    <row r="19" spans="2:4" ht="14.15" customHeight="1">
      <c r="B19" s="144" t="s">
        <v>23</v>
      </c>
      <c r="C19" s="148">
        <v>8467.7009550000002</v>
      </c>
      <c r="D19" s="155" t="s">
        <v>67</v>
      </c>
    </row>
    <row r="20" spans="2:4" s="1" customFormat="1">
      <c r="B20" s="13"/>
      <c r="C20" s="13"/>
    </row>
    <row r="21" spans="2:4">
      <c r="B21" s="15" t="s">
        <v>75</v>
      </c>
      <c r="D21" s="16" t="s">
        <v>74</v>
      </c>
    </row>
    <row r="22" spans="2:4">
      <c r="B22" s="15" t="s">
        <v>193</v>
      </c>
      <c r="D22" s="16" t="s">
        <v>194</v>
      </c>
    </row>
    <row r="24" spans="2:4" ht="10.5">
      <c r="B24" s="113" t="s">
        <v>176</v>
      </c>
      <c r="C24" s="92"/>
      <c r="D24" s="157" t="s">
        <v>177</v>
      </c>
    </row>
    <row r="25" spans="2:4" ht="10.5">
      <c r="B25" s="114" t="s">
        <v>125</v>
      </c>
      <c r="C25" s="115"/>
      <c r="D25" s="114" t="s">
        <v>126</v>
      </c>
    </row>
    <row r="26" spans="2:4" ht="10.5">
      <c r="B26" s="156"/>
      <c r="C26" s="158"/>
      <c r="D26" s="156"/>
    </row>
  </sheetData>
  <hyperlinks>
    <hyperlink ref="B25" location="Enquiries!A1" display="Contact us for media support and coordination." xr:uid="{5F41AF81-053B-4F4D-8242-03974DFD33A9}"/>
    <hyperlink ref="D25" location="Enquiries!A1" display="للنشر الإعلامي يُرجى التواصل معنا للدعم والتنسيق." xr:uid="{486EE3B6-3F40-4499-9CE4-E73F37120D57}"/>
    <hyperlink ref="B24" location="Index!A1" display="Return to Main Page" xr:uid="{59A392A7-6936-4106-9025-E4B18CD4EBF9}"/>
    <hyperlink ref="D24" location="Index!A1" display="العودة إلى الصفحة الرئيسية " xr:uid="{B5F1B15E-FCAD-4E28-946F-5602967786AB}"/>
  </hyperlink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V28"/>
  <sheetViews>
    <sheetView showGridLines="0" topLeftCell="A3" zoomScaleNormal="100" workbookViewId="0">
      <selection activeCell="A19" sqref="A19"/>
    </sheetView>
  </sheetViews>
  <sheetFormatPr defaultColWidth="7.54296875" defaultRowHeight="10"/>
  <cols>
    <col min="1" max="1" width="33.08984375" style="5" customWidth="1"/>
    <col min="2" max="2" width="113.6328125" style="3" customWidth="1"/>
    <col min="3" max="3" width="7.54296875" style="3" customWidth="1"/>
    <col min="4" max="4" width="90.6328125" style="3" customWidth="1"/>
    <col min="5" max="5" width="7.54296875" style="3"/>
    <col min="6" max="9" width="7.54296875" style="5"/>
    <col min="10" max="10" width="7.54296875" style="5" customWidth="1"/>
    <col min="11" max="16384" width="7.54296875" style="3"/>
  </cols>
  <sheetData>
    <row r="1" spans="1:672">
      <c r="F1" s="3"/>
      <c r="G1" s="3"/>
      <c r="H1" s="3"/>
      <c r="I1" s="3"/>
      <c r="J1" s="3"/>
    </row>
    <row r="2" spans="1:672" ht="10.5">
      <c r="B2" s="17"/>
      <c r="C2" s="17"/>
      <c r="D2" s="17"/>
      <c r="F2" s="3"/>
      <c r="G2" s="3"/>
      <c r="H2" s="3"/>
      <c r="I2" s="3"/>
      <c r="J2" s="3"/>
    </row>
    <row r="3" spans="1:672" ht="36" customHeight="1">
      <c r="B3" s="51" t="s">
        <v>140</v>
      </c>
      <c r="C3" s="17"/>
      <c r="D3" s="52" t="s">
        <v>139</v>
      </c>
      <c r="F3" s="3"/>
      <c r="G3" s="3"/>
      <c r="H3" s="3"/>
      <c r="I3" s="3"/>
      <c r="J3" s="3"/>
    </row>
    <row r="4" spans="1:672" ht="10.5">
      <c r="B4" s="17"/>
      <c r="C4" s="17"/>
      <c r="D4" s="17"/>
      <c r="F4" s="3"/>
      <c r="G4" s="3"/>
      <c r="H4" s="3"/>
      <c r="I4" s="3"/>
      <c r="J4" s="3"/>
    </row>
    <row r="5" spans="1:672" ht="10.5">
      <c r="B5" s="18"/>
      <c r="C5" s="18"/>
      <c r="D5" s="18"/>
      <c r="F5" s="3"/>
      <c r="G5" s="3"/>
      <c r="H5" s="3"/>
      <c r="I5" s="3"/>
      <c r="J5" s="3"/>
    </row>
    <row r="6" spans="1:672">
      <c r="C6" s="81"/>
      <c r="F6" s="3"/>
      <c r="G6" s="3"/>
      <c r="H6" s="3"/>
      <c r="I6" s="3"/>
      <c r="J6" s="3"/>
    </row>
    <row r="7" spans="1:672">
      <c r="F7" s="3"/>
      <c r="G7" s="3"/>
      <c r="H7" s="3"/>
      <c r="I7" s="3"/>
      <c r="J7" s="3"/>
    </row>
    <row r="8" spans="1:672" s="19"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9" spans="1:672">
      <c r="B9" s="5"/>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ht="10.5">
      <c r="B10" s="90" t="s">
        <v>25</v>
      </c>
      <c r="C10" s="4"/>
      <c r="D10" s="117" t="s">
        <v>152</v>
      </c>
    </row>
    <row r="11" spans="1:672" ht="10.5">
      <c r="B11" s="25"/>
      <c r="C11" s="23"/>
      <c r="D11" s="4"/>
    </row>
    <row r="12" spans="1:672" ht="10.5">
      <c r="B12" s="91" t="s">
        <v>33</v>
      </c>
      <c r="D12" s="122" t="s">
        <v>141</v>
      </c>
    </row>
    <row r="13" spans="1:672" ht="10.5">
      <c r="B13" s="91" t="s">
        <v>34</v>
      </c>
      <c r="D13" s="122" t="s">
        <v>142</v>
      </c>
    </row>
    <row r="14" spans="1:672" ht="30.5">
      <c r="B14" s="91" t="s">
        <v>35</v>
      </c>
      <c r="D14" s="123" t="s">
        <v>151</v>
      </c>
    </row>
    <row r="15" spans="1:672" ht="20.5">
      <c r="B15" s="91" t="s">
        <v>36</v>
      </c>
      <c r="D15" s="123" t="s">
        <v>143</v>
      </c>
    </row>
    <row r="16" spans="1:672" ht="30.5">
      <c r="B16" s="91" t="s">
        <v>149</v>
      </c>
      <c r="D16" s="123" t="s">
        <v>146</v>
      </c>
    </row>
    <row r="17" spans="2:4" ht="20.5">
      <c r="B17" s="125" t="s">
        <v>147</v>
      </c>
      <c r="D17" s="126" t="s">
        <v>145</v>
      </c>
    </row>
    <row r="18" spans="2:4" ht="30.5">
      <c r="B18" s="91" t="s">
        <v>150</v>
      </c>
      <c r="D18" s="124" t="s">
        <v>148</v>
      </c>
    </row>
    <row r="19" spans="2:4" ht="20.5">
      <c r="B19" s="91" t="s">
        <v>37</v>
      </c>
      <c r="D19" s="123" t="s">
        <v>144</v>
      </c>
    </row>
    <row r="20" spans="2:4">
      <c r="B20" s="5"/>
    </row>
    <row r="21" spans="2:4" ht="10.5">
      <c r="B21" s="24" t="s">
        <v>26</v>
      </c>
    </row>
    <row r="22" spans="2:4">
      <c r="B22" s="26" t="s">
        <v>27</v>
      </c>
    </row>
    <row r="23" spans="2:4">
      <c r="B23" s="22"/>
    </row>
    <row r="24" spans="2:4" ht="10.5">
      <c r="B24" s="24"/>
    </row>
    <row r="25" spans="2:4">
      <c r="B25" s="27"/>
    </row>
    <row r="26" spans="2:4">
      <c r="B26" s="27"/>
    </row>
    <row r="27" spans="2:4">
      <c r="B27" s="26"/>
    </row>
    <row r="28" spans="2:4">
      <c r="B28" s="28"/>
    </row>
  </sheetData>
  <hyperlinks>
    <hyperlink ref="B22" r:id="rId1" xr:uid="{433B68CD-46ED-416D-9B7F-C0081D65A8E4}"/>
  </hyperlinks>
  <pageMargins left="0.7" right="0.7" top="0.75" bottom="0.75" header="0.3" footer="0.3"/>
  <pageSetup orientation="portrait" r:id="rId2"/>
  <headerFooter>
    <oddFooter>&amp;C_x000D_&amp;1#&amp;"Calibri"&amp;11&amp;K000000 This is classified as Confidential</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V17"/>
  <sheetViews>
    <sheetView showGridLines="0" zoomScaleNormal="100" workbookViewId="0"/>
  </sheetViews>
  <sheetFormatPr defaultColWidth="7.54296875" defaultRowHeight="10"/>
  <cols>
    <col min="1" max="1" width="32.54296875" style="5" customWidth="1"/>
    <col min="2" max="2" width="83.54296875" style="3" customWidth="1"/>
    <col min="3" max="3" width="18.08984375" style="3" customWidth="1"/>
    <col min="4" max="4" width="75" style="3" customWidth="1"/>
    <col min="5" max="5" width="7.54296875" style="3"/>
    <col min="6" max="9" width="7.54296875" style="5"/>
    <col min="10" max="10" width="9.54296875" style="5" customWidth="1"/>
    <col min="11" max="16384" width="7.54296875" style="3"/>
  </cols>
  <sheetData>
    <row r="1" spans="1:672">
      <c r="F1" s="3"/>
      <c r="G1" s="3"/>
      <c r="H1" s="3"/>
      <c r="I1" s="3"/>
      <c r="J1" s="3"/>
    </row>
    <row r="2" spans="1:672" ht="10.5">
      <c r="B2" s="17"/>
      <c r="C2" s="17"/>
      <c r="D2" s="17"/>
      <c r="F2" s="3"/>
      <c r="G2" s="3"/>
      <c r="H2" s="3"/>
      <c r="I2" s="3"/>
      <c r="J2" s="3"/>
    </row>
    <row r="3" spans="1:672" ht="36" customHeight="1">
      <c r="B3" s="51" t="s">
        <v>140</v>
      </c>
      <c r="C3" s="17"/>
      <c r="D3" s="52" t="s">
        <v>139</v>
      </c>
      <c r="F3" s="3"/>
      <c r="G3" s="3"/>
      <c r="H3" s="3"/>
      <c r="I3" s="3"/>
      <c r="J3" s="3"/>
    </row>
    <row r="4" spans="1:672" ht="10.5">
      <c r="B4" s="17"/>
      <c r="C4" s="17"/>
      <c r="D4" s="17"/>
      <c r="F4" s="3"/>
      <c r="G4" s="3"/>
      <c r="H4" s="3"/>
      <c r="I4" s="3"/>
      <c r="J4" s="3"/>
    </row>
    <row r="5" spans="1:672">
      <c r="F5" s="3"/>
      <c r="G5" s="3"/>
      <c r="H5" s="3"/>
      <c r="I5" s="3"/>
      <c r="J5" s="3"/>
    </row>
    <row r="6" spans="1:672">
      <c r="C6" s="81"/>
      <c r="F6" s="3"/>
      <c r="G6" s="3"/>
      <c r="H6" s="3"/>
      <c r="I6" s="3"/>
      <c r="J6" s="3"/>
    </row>
    <row r="7" spans="1:672">
      <c r="F7" s="3"/>
      <c r="G7" s="3"/>
      <c r="H7" s="3"/>
      <c r="I7" s="3"/>
      <c r="J7" s="3"/>
    </row>
    <row r="8" spans="1:672" s="19"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10" spans="1:672" ht="10.5">
      <c r="B10" s="4" t="s">
        <v>28</v>
      </c>
      <c r="D10" s="117" t="s">
        <v>132</v>
      </c>
    </row>
    <row r="11" spans="1:672">
      <c r="B11" s="23" t="s">
        <v>127</v>
      </c>
      <c r="D11" s="118" t="s">
        <v>133</v>
      </c>
    </row>
    <row r="12" spans="1:672" ht="10.5">
      <c r="B12" s="4"/>
      <c r="D12" s="117"/>
    </row>
    <row r="13" spans="1:672" ht="10.5">
      <c r="B13" s="4" t="s">
        <v>29</v>
      </c>
      <c r="D13" s="117" t="s">
        <v>134</v>
      </c>
    </row>
    <row r="14" spans="1:672" ht="90">
      <c r="B14" s="116" t="s">
        <v>128</v>
      </c>
      <c r="D14" s="119" t="s">
        <v>135</v>
      </c>
    </row>
    <row r="15" spans="1:672" ht="10.5">
      <c r="B15" s="4" t="s">
        <v>129</v>
      </c>
      <c r="D15" s="117" t="s">
        <v>136</v>
      </c>
    </row>
    <row r="16" spans="1:672" ht="20">
      <c r="B16" s="116" t="s">
        <v>130</v>
      </c>
      <c r="D16" s="120" t="s">
        <v>137</v>
      </c>
    </row>
    <row r="17" spans="2:4">
      <c r="B17" s="3" t="s">
        <v>131</v>
      </c>
      <c r="D17" s="121" t="s">
        <v>138</v>
      </c>
    </row>
  </sheetData>
  <hyperlinks>
    <hyperlink ref="B11" r:id="rId1" xr:uid="{F220516D-DE3E-420B-AD17-3929805E6969}"/>
    <hyperlink ref="D11" r:id="rId2" xr:uid="{2ACD0BAC-C628-4CD9-B878-FF8B0BB9B8EC}"/>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F25C4-E2E8-4D1F-A685-66053931ABDD}">
  <dimension ref="B2:E18"/>
  <sheetViews>
    <sheetView showGridLines="0" tabSelected="1" zoomScale="76" zoomScaleNormal="76" workbookViewId="0">
      <selection activeCell="C31" sqref="C31"/>
    </sheetView>
  </sheetViews>
  <sheetFormatPr defaultColWidth="8.54296875" defaultRowHeight="10"/>
  <cols>
    <col min="1" max="1" width="8.54296875" style="5"/>
    <col min="2" max="2" width="45.54296875" style="5" customWidth="1"/>
    <col min="3" max="3" width="20.54296875" style="5" customWidth="1"/>
    <col min="4" max="4" width="53.54296875" style="5" customWidth="1"/>
    <col min="5" max="5" width="15.54296875" style="5" customWidth="1"/>
    <col min="6" max="16384" width="8.54296875" style="5"/>
  </cols>
  <sheetData>
    <row r="2" spans="2:5" s="66" customFormat="1" ht="21" customHeight="1">
      <c r="B2" s="55" t="s">
        <v>229</v>
      </c>
      <c r="C2" s="54"/>
      <c r="D2" s="69" t="s">
        <v>210</v>
      </c>
      <c r="E2" s="68"/>
    </row>
    <row r="3" spans="2:5" ht="10.5">
      <c r="B3" s="30" t="s">
        <v>13</v>
      </c>
      <c r="C3" s="6"/>
      <c r="D3" s="5" t="s">
        <v>58</v>
      </c>
      <c r="E3" s="7"/>
    </row>
    <row r="4" spans="2:5" ht="10.5">
      <c r="B4" s="8" t="s">
        <v>14</v>
      </c>
      <c r="C4" s="96" t="s">
        <v>220</v>
      </c>
      <c r="D4" s="9" t="s">
        <v>76</v>
      </c>
      <c r="E4" s="7"/>
    </row>
    <row r="5" spans="2:5" ht="10.5">
      <c r="B5" s="8"/>
      <c r="C5" s="96">
        <v>46082</v>
      </c>
      <c r="D5" s="9"/>
      <c r="E5" s="7"/>
    </row>
    <row r="6" spans="2:5" ht="14.15" customHeight="1">
      <c r="B6" s="10" t="s">
        <v>15</v>
      </c>
      <c r="C6" s="127">
        <f>SUM(C10+C7)</f>
        <v>36538.767011000004</v>
      </c>
      <c r="D6" s="37" t="s">
        <v>72</v>
      </c>
    </row>
    <row r="7" spans="2:5" ht="14.15" customHeight="1">
      <c r="B7" s="11" t="s">
        <v>16</v>
      </c>
      <c r="C7" s="128">
        <f>SUM(C8:C9)</f>
        <v>21131.795888000001</v>
      </c>
      <c r="D7" s="38" t="s">
        <v>70</v>
      </c>
    </row>
    <row r="8" spans="2:5" ht="14.15" customHeight="1">
      <c r="B8" s="32" t="s">
        <v>17</v>
      </c>
      <c r="C8" s="129">
        <v>16262.76066</v>
      </c>
      <c r="D8" s="44" t="s">
        <v>63</v>
      </c>
      <c r="E8" s="74"/>
    </row>
    <row r="9" spans="2:5" ht="14.15" customHeight="1">
      <c r="B9" s="33" t="s">
        <v>18</v>
      </c>
      <c r="C9" s="128">
        <v>4869.0352279999997</v>
      </c>
      <c r="D9" s="45" t="s">
        <v>64</v>
      </c>
      <c r="E9" s="74"/>
    </row>
    <row r="10" spans="2:5" ht="14.15" customHeight="1">
      <c r="B10" s="12" t="s">
        <v>19</v>
      </c>
      <c r="C10" s="129">
        <v>15406.971122999999</v>
      </c>
      <c r="D10" s="39" t="s">
        <v>65</v>
      </c>
      <c r="E10" s="74"/>
    </row>
    <row r="11" spans="2:5" ht="14.15" customHeight="1">
      <c r="B11" s="144" t="s">
        <v>79</v>
      </c>
      <c r="C11" s="128">
        <f>C7-C10</f>
        <v>5724.8247650000012</v>
      </c>
      <c r="D11" s="145" t="s">
        <v>71</v>
      </c>
      <c r="E11" s="75"/>
    </row>
    <row r="12" spans="2:5" s="1" customFormat="1" ht="6" customHeight="1">
      <c r="B12" s="13"/>
      <c r="C12" s="13"/>
    </row>
    <row r="13" spans="2:5">
      <c r="B13" s="15" t="s">
        <v>75</v>
      </c>
      <c r="C13" s="82"/>
      <c r="D13" s="16" t="s">
        <v>74</v>
      </c>
    </row>
    <row r="14" spans="2:5">
      <c r="B14" s="15" t="s">
        <v>193</v>
      </c>
      <c r="D14" s="16" t="s">
        <v>194</v>
      </c>
    </row>
    <row r="15" spans="2:5" ht="16.5" customHeight="1">
      <c r="C15" s="76"/>
      <c r="E15" s="35"/>
    </row>
    <row r="16" spans="2:5" ht="10.5">
      <c r="B16" s="113" t="s">
        <v>176</v>
      </c>
      <c r="C16" s="92"/>
      <c r="D16" s="157" t="s">
        <v>177</v>
      </c>
      <c r="E16" s="112"/>
    </row>
    <row r="17" spans="2:4" ht="10.5">
      <c r="B17" s="114" t="s">
        <v>125</v>
      </c>
      <c r="C17" s="115"/>
      <c r="D17" s="114" t="s">
        <v>126</v>
      </c>
    </row>
    <row r="18" spans="2:4" ht="10.5">
      <c r="B18" s="156"/>
      <c r="C18" s="158"/>
      <c r="D18" s="156"/>
    </row>
  </sheetData>
  <hyperlinks>
    <hyperlink ref="B17" location="Enquiries!A1" display="Contact us for media support and coordination." xr:uid="{8AA5FC3D-D9BC-42BE-9E03-516F6C3B2C4A}"/>
    <hyperlink ref="D17" location="Enquiries!A1" display="للنشر الإعلامي يُرجى التواصل معنا للدعم والتنسيق." xr:uid="{A7234353-51D2-4310-8BC2-CD960A3AE767}"/>
    <hyperlink ref="B16" location="Index!A1" display="Return to Main Page" xr:uid="{B97878D8-CF2A-472F-AD90-54A5F870A9EE}"/>
    <hyperlink ref="D16" location="Index!A1" display="العودة إلى الصفحة الرئيسية " xr:uid="{3B36FA10-DB6C-4AB3-9CC4-F73B68166708}"/>
  </hyperlinks>
  <pageMargins left="0.7" right="0.7" top="0.75" bottom="0.75" header="0.3" footer="0.3"/>
  <pageSetup orientation="portrait" r:id="rId1"/>
  <headerFooter>
    <oddFooter>&amp;C_x000D_&amp;1#&amp;"Calibri"&amp;11&amp;K000000 This is classified as Confidential</oddFooter>
  </headerFooter>
  <ignoredErrors>
    <ignoredError sqref="C7"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E18"/>
  <sheetViews>
    <sheetView showGridLines="0" topLeftCell="B1" zoomScale="86" zoomScaleNormal="86" workbookViewId="0">
      <selection activeCell="C23" sqref="C23"/>
    </sheetView>
  </sheetViews>
  <sheetFormatPr defaultColWidth="8.54296875" defaultRowHeight="10"/>
  <cols>
    <col min="1" max="1" width="8.54296875" style="5"/>
    <col min="2" max="2" width="49.90625" style="5" customWidth="1"/>
    <col min="3" max="3" width="23.54296875" style="5" customWidth="1"/>
    <col min="4" max="4" width="47.54296875" style="5" customWidth="1"/>
    <col min="5" max="16384" width="8.54296875" style="5"/>
  </cols>
  <sheetData>
    <row r="2" spans="2:5" s="66" customFormat="1" ht="26">
      <c r="B2" s="54" t="s">
        <v>230</v>
      </c>
      <c r="C2" s="67"/>
      <c r="D2" s="69" t="s">
        <v>221</v>
      </c>
      <c r="E2" s="5"/>
    </row>
    <row r="3" spans="2:5" s="66" customFormat="1" ht="3.75" customHeight="1">
      <c r="B3" s="55"/>
      <c r="C3" s="67"/>
      <c r="D3" s="55"/>
      <c r="E3" s="5"/>
    </row>
    <row r="4" spans="2:5" ht="10.5">
      <c r="B4" s="30" t="s">
        <v>20</v>
      </c>
      <c r="C4" s="6"/>
      <c r="D4" s="5" t="s">
        <v>77</v>
      </c>
    </row>
    <row r="5" spans="2:5" ht="10.5">
      <c r="B5" s="8" t="s">
        <v>14</v>
      </c>
      <c r="C5" s="96" t="s">
        <v>220</v>
      </c>
      <c r="D5" s="9" t="s">
        <v>76</v>
      </c>
    </row>
    <row r="6" spans="2:5" ht="10.5">
      <c r="B6" s="8"/>
      <c r="C6" s="96">
        <v>46082</v>
      </c>
      <c r="D6" s="9"/>
    </row>
    <row r="7" spans="2:5" ht="14.15" customHeight="1">
      <c r="B7" s="56" t="s">
        <v>15</v>
      </c>
      <c r="C7" s="94">
        <v>0.18346029618658816</v>
      </c>
      <c r="D7" s="57" t="s">
        <v>72</v>
      </c>
    </row>
    <row r="8" spans="2:5" s="1" customFormat="1" ht="14.15" customHeight="1">
      <c r="B8" s="63" t="s">
        <v>16</v>
      </c>
      <c r="C8" s="95">
        <v>8.4012379674075405E-2</v>
      </c>
      <c r="D8" s="64" t="s">
        <v>70</v>
      </c>
      <c r="E8" s="5"/>
    </row>
    <row r="9" spans="2:5" ht="14.15" customHeight="1">
      <c r="B9" s="58" t="s">
        <v>17</v>
      </c>
      <c r="C9" s="94">
        <v>0.17087663205377443</v>
      </c>
      <c r="D9" s="59" t="s">
        <v>63</v>
      </c>
    </row>
    <row r="10" spans="2:5" s="1" customFormat="1" ht="14.15" customHeight="1">
      <c r="B10" s="61" t="s">
        <v>18</v>
      </c>
      <c r="C10" s="95">
        <v>-0.12949957493462491</v>
      </c>
      <c r="D10" s="62" t="s">
        <v>64</v>
      </c>
      <c r="E10" s="5"/>
    </row>
    <row r="11" spans="2:5" ht="14.15" customHeight="1">
      <c r="B11" s="144" t="s">
        <v>19</v>
      </c>
      <c r="C11" s="146">
        <v>0.3524668520583456</v>
      </c>
      <c r="D11" s="145" t="s">
        <v>65</v>
      </c>
    </row>
    <row r="12" spans="2:5" s="1" customFormat="1">
      <c r="B12" s="13"/>
      <c r="C12" s="13"/>
      <c r="E12" s="5"/>
    </row>
    <row r="13" spans="2:5">
      <c r="B13" s="15" t="s">
        <v>75</v>
      </c>
      <c r="D13" s="16" t="s">
        <v>74</v>
      </c>
    </row>
    <row r="14" spans="2:5">
      <c r="B14" s="15" t="s">
        <v>193</v>
      </c>
      <c r="D14" s="16" t="s">
        <v>194</v>
      </c>
    </row>
    <row r="16" spans="2:5" ht="10.5">
      <c r="B16" s="113" t="s">
        <v>176</v>
      </c>
      <c r="C16" s="92"/>
      <c r="D16" s="157" t="s">
        <v>177</v>
      </c>
    </row>
    <row r="17" spans="2:4" ht="10.5">
      <c r="B17" s="114" t="s">
        <v>125</v>
      </c>
      <c r="C17" s="115"/>
      <c r="D17" s="114" t="s">
        <v>126</v>
      </c>
    </row>
    <row r="18" spans="2:4" ht="10.5">
      <c r="B18" s="156"/>
      <c r="C18" s="158"/>
      <c r="D18" s="156"/>
    </row>
  </sheetData>
  <hyperlinks>
    <hyperlink ref="B17" location="Enquiries!A1" display="Contact us for media support and coordination." xr:uid="{F6DA7AFE-0610-4E02-8132-A9082E9585F2}"/>
    <hyperlink ref="D17" location="Enquiries!A1" display="للنشر الإعلامي يُرجى التواصل معنا للدعم والتنسيق." xr:uid="{112FDA38-CC41-49F9-B824-3D019F09E4E3}"/>
    <hyperlink ref="B16" location="Index!A1" display="Return to Main Page" xr:uid="{4DB8BE36-6BAF-49D3-AFC9-D55B028386A7}"/>
    <hyperlink ref="D16" location="Index!A1" display="العودة إلى الصفحة الرئيسية " xr:uid="{EE47AF98-4E1C-46AE-8B79-57B97105008A}"/>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D34"/>
  <sheetViews>
    <sheetView showGridLines="0" topLeftCell="B7" zoomScaleNormal="100" workbookViewId="0">
      <selection activeCell="C8" sqref="C8:C27"/>
    </sheetView>
  </sheetViews>
  <sheetFormatPr defaultColWidth="8.54296875" defaultRowHeight="10"/>
  <cols>
    <col min="1" max="1" width="8.54296875" style="5"/>
    <col min="2" max="2" width="51.453125" style="5" customWidth="1"/>
    <col min="3" max="3" width="23.90625" style="5" customWidth="1"/>
    <col min="4" max="4" width="54" style="5" customWidth="1"/>
    <col min="5" max="16384" width="8.54296875" style="5"/>
  </cols>
  <sheetData>
    <row r="1" spans="2:4" ht="12.75" customHeight="1">
      <c r="B1" s="36"/>
      <c r="C1" s="35"/>
    </row>
    <row r="2" spans="2:4" s="66" customFormat="1" ht="13">
      <c r="B2" s="55" t="s">
        <v>231</v>
      </c>
      <c r="D2" s="55" t="s">
        <v>222</v>
      </c>
    </row>
    <row r="3" spans="2:4" s="66" customFormat="1" ht="9.75" customHeight="1">
      <c r="B3" s="55"/>
      <c r="D3" s="67"/>
    </row>
    <row r="4" spans="2:4" ht="11.25" customHeight="1">
      <c r="B4" s="30" t="s">
        <v>13</v>
      </c>
      <c r="D4" s="5" t="s">
        <v>58</v>
      </c>
    </row>
    <row r="5" spans="2:4" ht="10.5">
      <c r="B5" s="14" t="s">
        <v>59</v>
      </c>
      <c r="C5" s="96" t="s">
        <v>220</v>
      </c>
      <c r="D5" s="9" t="s">
        <v>60</v>
      </c>
    </row>
    <row r="6" spans="2:4" ht="10.5">
      <c r="B6" s="14"/>
      <c r="C6" s="96">
        <v>46082</v>
      </c>
      <c r="D6" s="9"/>
    </row>
    <row r="7" spans="2:4" ht="14.15" customHeight="1">
      <c r="B7" s="56" t="s">
        <v>21</v>
      </c>
      <c r="C7" s="89">
        <f>SUM(C8:C27)</f>
        <v>16262.76066</v>
      </c>
      <c r="D7" s="40" t="s">
        <v>73</v>
      </c>
    </row>
    <row r="8" spans="2:4" s="1" customFormat="1" ht="14.15" customHeight="1">
      <c r="B8" s="63" t="s">
        <v>103</v>
      </c>
      <c r="C8" s="72">
        <v>127.068724</v>
      </c>
      <c r="D8" s="65" t="s">
        <v>39</v>
      </c>
    </row>
    <row r="9" spans="2:4" ht="14.15" customHeight="1">
      <c r="B9" s="60" t="s">
        <v>112</v>
      </c>
      <c r="C9" s="71">
        <v>99.551246000000006</v>
      </c>
      <c r="D9" s="34" t="s">
        <v>40</v>
      </c>
    </row>
    <row r="10" spans="2:4" s="1" customFormat="1" ht="14.15" customHeight="1">
      <c r="B10" s="63" t="s">
        <v>113</v>
      </c>
      <c r="C10" s="72">
        <v>35.37585</v>
      </c>
      <c r="D10" s="65" t="s">
        <v>41</v>
      </c>
    </row>
    <row r="11" spans="2:4" ht="14.15" customHeight="1">
      <c r="B11" s="60" t="s">
        <v>114</v>
      </c>
      <c r="C11" s="71">
        <v>423.57832500000001</v>
      </c>
      <c r="D11" s="34" t="s">
        <v>100</v>
      </c>
    </row>
    <row r="12" spans="2:4" s="1" customFormat="1" ht="14.15" customHeight="1">
      <c r="B12" s="63" t="s">
        <v>115</v>
      </c>
      <c r="C12" s="72">
        <v>99.435897999999995</v>
      </c>
      <c r="D12" s="65" t="s">
        <v>42</v>
      </c>
    </row>
    <row r="13" spans="2:4" ht="14.15" customHeight="1">
      <c r="B13" s="60" t="s">
        <v>104</v>
      </c>
      <c r="C13" s="71">
        <v>516.55927599999995</v>
      </c>
      <c r="D13" s="34" t="s">
        <v>43</v>
      </c>
    </row>
    <row r="14" spans="2:4" s="1" customFormat="1" ht="14.15" customHeight="1">
      <c r="B14" s="63" t="s">
        <v>108</v>
      </c>
      <c r="C14" s="72">
        <v>447.71795900000001</v>
      </c>
      <c r="D14" s="65" t="s">
        <v>44</v>
      </c>
    </row>
    <row r="15" spans="2:4" ht="14.15" customHeight="1">
      <c r="B15" s="60" t="s">
        <v>116</v>
      </c>
      <c r="C15" s="71">
        <v>0.15335599999999999</v>
      </c>
      <c r="D15" s="34" t="s">
        <v>45</v>
      </c>
    </row>
    <row r="16" spans="2:4" s="1" customFormat="1" ht="14.15" customHeight="1">
      <c r="B16" s="63" t="s">
        <v>117</v>
      </c>
      <c r="C16" s="72">
        <v>12.212637000000001</v>
      </c>
      <c r="D16" s="65" t="s">
        <v>46</v>
      </c>
    </row>
    <row r="17" spans="2:4" ht="14.15" customHeight="1">
      <c r="B17" s="60" t="s">
        <v>118</v>
      </c>
      <c r="C17" s="71">
        <v>143.738508</v>
      </c>
      <c r="D17" s="34" t="s">
        <v>47</v>
      </c>
    </row>
    <row r="18" spans="2:4" s="1" customFormat="1" ht="14.15" customHeight="1">
      <c r="B18" s="63" t="s">
        <v>119</v>
      </c>
      <c r="C18" s="72">
        <v>41.275016999999998</v>
      </c>
      <c r="D18" s="65" t="s">
        <v>48</v>
      </c>
    </row>
    <row r="19" spans="2:4" ht="14.15" customHeight="1">
      <c r="B19" s="60" t="s">
        <v>120</v>
      </c>
      <c r="C19" s="71">
        <v>0.55482100000000001</v>
      </c>
      <c r="D19" s="34" t="s">
        <v>49</v>
      </c>
    </row>
    <row r="20" spans="2:4" s="1" customFormat="1" ht="14.15" customHeight="1">
      <c r="B20" s="63" t="s">
        <v>121</v>
      </c>
      <c r="C20" s="72">
        <v>59.359048000000001</v>
      </c>
      <c r="D20" s="65" t="s">
        <v>50</v>
      </c>
    </row>
    <row r="21" spans="2:4" ht="14.15" customHeight="1">
      <c r="B21" s="60" t="s">
        <v>102</v>
      </c>
      <c r="C21" s="71">
        <v>11246.81919</v>
      </c>
      <c r="D21" s="34" t="s">
        <v>51</v>
      </c>
    </row>
    <row r="22" spans="2:4" s="1" customFormat="1" ht="14.15" customHeight="1">
      <c r="B22" s="63" t="s">
        <v>107</v>
      </c>
      <c r="C22" s="72">
        <v>2440.3647620000002</v>
      </c>
      <c r="D22" s="65" t="s">
        <v>52</v>
      </c>
    </row>
    <row r="23" spans="2:4" ht="14.15" customHeight="1">
      <c r="B23" s="60" t="s">
        <v>105</v>
      </c>
      <c r="C23" s="71">
        <v>312.60834</v>
      </c>
      <c r="D23" s="34" t="s">
        <v>53</v>
      </c>
    </row>
    <row r="24" spans="2:4" s="1" customFormat="1" ht="14.15" customHeight="1">
      <c r="B24" s="63" t="s">
        <v>106</v>
      </c>
      <c r="C24" s="72">
        <v>78.588654000000005</v>
      </c>
      <c r="D24" s="65" t="s">
        <v>54</v>
      </c>
    </row>
    <row r="25" spans="2:4" ht="14.15" customHeight="1">
      <c r="B25" s="60" t="s">
        <v>110</v>
      </c>
      <c r="C25" s="71">
        <v>30.941745999999998</v>
      </c>
      <c r="D25" s="34" t="s">
        <v>55</v>
      </c>
    </row>
    <row r="26" spans="2:4" s="1" customFormat="1" ht="14.15" customHeight="1">
      <c r="B26" s="63" t="s">
        <v>111</v>
      </c>
      <c r="C26" s="72">
        <v>37.273252999999997</v>
      </c>
      <c r="D26" s="65" t="s">
        <v>56</v>
      </c>
    </row>
    <row r="27" spans="2:4" ht="14.15" customHeight="1">
      <c r="B27" s="147" t="s">
        <v>109</v>
      </c>
      <c r="C27" s="148">
        <v>109.58405</v>
      </c>
      <c r="D27" s="149" t="s">
        <v>57</v>
      </c>
    </row>
    <row r="29" spans="2:4">
      <c r="B29" s="15" t="s">
        <v>75</v>
      </c>
      <c r="D29" s="16" t="s">
        <v>74</v>
      </c>
    </row>
    <row r="30" spans="2:4">
      <c r="B30" s="15" t="s">
        <v>193</v>
      </c>
      <c r="C30" s="42"/>
      <c r="D30" s="16" t="s">
        <v>194</v>
      </c>
    </row>
    <row r="31" spans="2:4">
      <c r="D31" s="43"/>
    </row>
    <row r="32" spans="2:4" ht="10.5">
      <c r="B32" s="113" t="s">
        <v>176</v>
      </c>
      <c r="C32" s="92"/>
      <c r="D32" s="157" t="s">
        <v>177</v>
      </c>
    </row>
    <row r="33" spans="2:4" ht="10.5">
      <c r="B33" s="114" t="s">
        <v>125</v>
      </c>
      <c r="C33" s="115"/>
      <c r="D33" s="114" t="s">
        <v>126</v>
      </c>
    </row>
    <row r="34" spans="2:4" ht="10.5">
      <c r="B34" s="156"/>
      <c r="C34" s="158"/>
      <c r="D34" s="156"/>
    </row>
  </sheetData>
  <phoneticPr fontId="6" type="noConversion"/>
  <hyperlinks>
    <hyperlink ref="B33" location="Enquiries!A1" display="Contact us for media support and coordination." xr:uid="{601F70E4-3079-4779-B05B-011D168E7CC2}"/>
    <hyperlink ref="D33" location="Enquiries!A1" display="للنشر الإعلامي يُرجى التواصل معنا للدعم والتنسيق." xr:uid="{0CFBA7D4-A6AB-4888-B9BC-A22B173B4D4E}"/>
    <hyperlink ref="B32" location="Index!A1" display="Return to Main Page" xr:uid="{D990AA13-71F1-4023-B4D8-135E54BC88B1}"/>
    <hyperlink ref="D32" location="Index!A1" display="العودة إلى الصفحة الرئيسية " xr:uid="{F1AB1FF5-5DA0-4D9C-9119-4FE69A17036E}"/>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E34"/>
  <sheetViews>
    <sheetView showGridLines="0" topLeftCell="B1" zoomScale="90" zoomScaleNormal="90" workbookViewId="0">
      <selection activeCell="C8" sqref="C8:C27"/>
    </sheetView>
  </sheetViews>
  <sheetFormatPr defaultColWidth="8.54296875" defaultRowHeight="10"/>
  <cols>
    <col min="1" max="1" width="8.54296875" style="5"/>
    <col min="2" max="2" width="68.453125" style="5" customWidth="1"/>
    <col min="3" max="3" width="15.54296875" style="5" customWidth="1"/>
    <col min="4" max="4" width="54.54296875" style="5" customWidth="1"/>
    <col min="5" max="16384" width="8.54296875" style="5"/>
  </cols>
  <sheetData>
    <row r="2" spans="2:5" s="66" customFormat="1" ht="13.5" customHeight="1">
      <c r="B2" s="55" t="s">
        <v>232</v>
      </c>
      <c r="C2" s="67"/>
      <c r="D2" s="55" t="s">
        <v>223</v>
      </c>
    </row>
    <row r="3" spans="2:5" s="66" customFormat="1" ht="6" customHeight="1">
      <c r="B3" s="55"/>
      <c r="D3" s="67"/>
      <c r="E3" s="5"/>
    </row>
    <row r="4" spans="2:5">
      <c r="B4" s="30" t="s">
        <v>13</v>
      </c>
      <c r="D4" s="5" t="s">
        <v>58</v>
      </c>
    </row>
    <row r="5" spans="2:5" ht="10.5">
      <c r="B5" s="14" t="s">
        <v>59</v>
      </c>
      <c r="C5" s="96" t="s">
        <v>220</v>
      </c>
      <c r="D5" s="9" t="s">
        <v>60</v>
      </c>
    </row>
    <row r="6" spans="2:5" ht="10.5">
      <c r="B6" s="14"/>
      <c r="C6" s="96">
        <v>46082</v>
      </c>
      <c r="D6" s="9"/>
    </row>
    <row r="7" spans="2:5" ht="14.15" customHeight="1">
      <c r="B7" s="56" t="s">
        <v>21</v>
      </c>
      <c r="C7" s="89">
        <f>SUM(C8:C27)</f>
        <v>4869.0352279999997</v>
      </c>
      <c r="D7" s="40" t="s">
        <v>73</v>
      </c>
    </row>
    <row r="8" spans="2:5" ht="14.15" customHeight="1">
      <c r="B8" s="63" t="s">
        <v>103</v>
      </c>
      <c r="C8" s="72">
        <v>96.770313000000002</v>
      </c>
      <c r="D8" s="65" t="s">
        <v>39</v>
      </c>
    </row>
    <row r="9" spans="2:5" ht="14.15" customHeight="1">
      <c r="B9" s="60" t="s">
        <v>112</v>
      </c>
      <c r="C9" s="71">
        <v>298.58750300000003</v>
      </c>
      <c r="D9" s="34" t="s">
        <v>40</v>
      </c>
    </row>
    <row r="10" spans="2:5" ht="14.15" customHeight="1">
      <c r="B10" s="63" t="s">
        <v>113</v>
      </c>
      <c r="C10" s="72">
        <v>5.8338299999999998</v>
      </c>
      <c r="D10" s="65" t="s">
        <v>41</v>
      </c>
    </row>
    <row r="11" spans="2:5" ht="14.15" customHeight="1">
      <c r="B11" s="60" t="s">
        <v>114</v>
      </c>
      <c r="C11" s="71">
        <v>95.821341000000004</v>
      </c>
      <c r="D11" s="34" t="s">
        <v>100</v>
      </c>
    </row>
    <row r="12" spans="2:5" ht="14.15" customHeight="1">
      <c r="B12" s="63" t="s">
        <v>115</v>
      </c>
      <c r="C12" s="72">
        <v>32.461509</v>
      </c>
      <c r="D12" s="65" t="s">
        <v>42</v>
      </c>
    </row>
    <row r="13" spans="2:5" ht="14.15" customHeight="1">
      <c r="B13" s="60" t="s">
        <v>104</v>
      </c>
      <c r="C13" s="71">
        <v>467.38202000000001</v>
      </c>
      <c r="D13" s="34" t="s">
        <v>43</v>
      </c>
    </row>
    <row r="14" spans="2:5" ht="14.15" customHeight="1">
      <c r="B14" s="63" t="s">
        <v>108</v>
      </c>
      <c r="C14" s="72">
        <v>128.37532100000001</v>
      </c>
      <c r="D14" s="65" t="s">
        <v>44</v>
      </c>
    </row>
    <row r="15" spans="2:5" ht="14.15" customHeight="1">
      <c r="B15" s="60" t="s">
        <v>116</v>
      </c>
      <c r="C15" s="71">
        <v>57.265377999999998</v>
      </c>
      <c r="D15" s="34" t="s">
        <v>45</v>
      </c>
    </row>
    <row r="16" spans="2:5" ht="14.15" customHeight="1">
      <c r="B16" s="63" t="s">
        <v>117</v>
      </c>
      <c r="C16" s="72">
        <v>17.686567</v>
      </c>
      <c r="D16" s="65" t="s">
        <v>46</v>
      </c>
    </row>
    <row r="17" spans="2:4" ht="14.15" customHeight="1">
      <c r="B17" s="60" t="s">
        <v>118</v>
      </c>
      <c r="C17" s="71">
        <v>38.872224000000003</v>
      </c>
      <c r="D17" s="34" t="s">
        <v>47</v>
      </c>
    </row>
    <row r="18" spans="2:4" ht="14.15" customHeight="1">
      <c r="B18" s="63" t="s">
        <v>119</v>
      </c>
      <c r="C18" s="72">
        <v>250.01922099999999</v>
      </c>
      <c r="D18" s="65" t="s">
        <v>48</v>
      </c>
    </row>
    <row r="19" spans="2:4" ht="14.15" customHeight="1">
      <c r="B19" s="60" t="s">
        <v>120</v>
      </c>
      <c r="C19" s="71">
        <v>73.909645999999995</v>
      </c>
      <c r="D19" s="34" t="s">
        <v>49</v>
      </c>
    </row>
    <row r="20" spans="2:4" ht="14.15" customHeight="1">
      <c r="B20" s="63" t="s">
        <v>121</v>
      </c>
      <c r="C20" s="72">
        <v>21.757245000000001</v>
      </c>
      <c r="D20" s="65" t="s">
        <v>50</v>
      </c>
    </row>
    <row r="21" spans="2:4" ht="14.15" customHeight="1">
      <c r="B21" s="60" t="s">
        <v>102</v>
      </c>
      <c r="C21" s="71">
        <v>271.480729</v>
      </c>
      <c r="D21" s="34" t="s">
        <v>51</v>
      </c>
    </row>
    <row r="22" spans="2:4" ht="14.15" customHeight="1">
      <c r="B22" s="63" t="s">
        <v>107</v>
      </c>
      <c r="C22" s="72">
        <v>253.95021800000001</v>
      </c>
      <c r="D22" s="65" t="s">
        <v>52</v>
      </c>
    </row>
    <row r="23" spans="2:4" ht="14.15" customHeight="1">
      <c r="B23" s="60" t="s">
        <v>105</v>
      </c>
      <c r="C23" s="71">
        <v>1596.9434160000001</v>
      </c>
      <c r="D23" s="34" t="s">
        <v>53</v>
      </c>
    </row>
    <row r="24" spans="2:4" ht="14.15" customHeight="1">
      <c r="B24" s="63" t="s">
        <v>106</v>
      </c>
      <c r="C24" s="72">
        <v>920.29202999999995</v>
      </c>
      <c r="D24" s="65" t="s">
        <v>54</v>
      </c>
    </row>
    <row r="25" spans="2:4" ht="14.15" customHeight="1">
      <c r="B25" s="60" t="s">
        <v>110</v>
      </c>
      <c r="C25" s="71">
        <v>145.858408</v>
      </c>
      <c r="D25" s="34" t="s">
        <v>55</v>
      </c>
    </row>
    <row r="26" spans="2:4" ht="14.15" customHeight="1">
      <c r="B26" s="63" t="s">
        <v>111</v>
      </c>
      <c r="C26" s="72">
        <v>90.509989000000004</v>
      </c>
      <c r="D26" s="65" t="s">
        <v>56</v>
      </c>
    </row>
    <row r="27" spans="2:4" ht="14.15" customHeight="1">
      <c r="B27" s="147" t="s">
        <v>109</v>
      </c>
      <c r="C27" s="148">
        <v>5.2583200000000003</v>
      </c>
      <c r="D27" s="149" t="s">
        <v>57</v>
      </c>
    </row>
    <row r="29" spans="2:4">
      <c r="B29" s="15" t="s">
        <v>75</v>
      </c>
      <c r="D29" s="16" t="s">
        <v>74</v>
      </c>
    </row>
    <row r="30" spans="2:4">
      <c r="B30" s="15" t="s">
        <v>193</v>
      </c>
      <c r="D30" s="16" t="s">
        <v>194</v>
      </c>
    </row>
    <row r="32" spans="2:4" ht="10.5">
      <c r="B32" s="113" t="s">
        <v>176</v>
      </c>
      <c r="C32" s="92"/>
      <c r="D32" s="157" t="s">
        <v>177</v>
      </c>
    </row>
    <row r="33" spans="2:4" ht="10.5">
      <c r="B33" s="114" t="s">
        <v>125</v>
      </c>
      <c r="C33" s="115"/>
      <c r="D33" s="114" t="s">
        <v>126</v>
      </c>
    </row>
    <row r="34" spans="2:4" ht="10.5">
      <c r="B34" s="156"/>
      <c r="C34" s="158"/>
      <c r="D34" s="156"/>
    </row>
  </sheetData>
  <hyperlinks>
    <hyperlink ref="B33" location="Enquiries!A1" display="Contact us for media support and coordination." xr:uid="{39F85EE8-A63A-4139-8237-9F02CA291F39}"/>
    <hyperlink ref="D33" location="Enquiries!A1" display="للنشر الإعلامي يُرجى التواصل معنا للدعم والتنسيق." xr:uid="{14E29204-C77C-4ED1-8B34-7A5D86A493E7}"/>
    <hyperlink ref="B32" location="Index!A1" display="Return to Main Page" xr:uid="{3644B639-2BBD-49B8-ACF7-5330A8D2F7AC}"/>
    <hyperlink ref="D32" location="Index!A1" display="العودة إلى الصفحة الرئيسية " xr:uid="{9D6E4DE4-A489-4085-86FC-91AED7D84808}"/>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dimension ref="B2:E34"/>
  <sheetViews>
    <sheetView showGridLines="0" topLeftCell="B1" zoomScale="92" zoomScaleNormal="92" workbookViewId="0">
      <selection activeCell="D11" sqref="D11"/>
    </sheetView>
  </sheetViews>
  <sheetFormatPr defaultColWidth="8.54296875" defaultRowHeight="10"/>
  <cols>
    <col min="1" max="1" width="8.54296875" style="5"/>
    <col min="2" max="2" width="74" style="5" customWidth="1"/>
    <col min="3" max="3" width="14" style="5" customWidth="1"/>
    <col min="4" max="4" width="50" style="5" customWidth="1"/>
    <col min="5" max="5" width="18" style="5" customWidth="1"/>
    <col min="6" max="16384" width="8.54296875" style="5"/>
  </cols>
  <sheetData>
    <row r="2" spans="2:5" s="66" customFormat="1" ht="13">
      <c r="B2" s="55" t="s">
        <v>233</v>
      </c>
      <c r="C2" s="67"/>
      <c r="D2" s="55" t="s">
        <v>224</v>
      </c>
      <c r="E2" s="5"/>
    </row>
    <row r="3" spans="2:5" s="66" customFormat="1" ht="3.75" customHeight="1">
      <c r="B3" s="55"/>
      <c r="C3" s="67"/>
      <c r="D3" s="55"/>
      <c r="E3" s="5"/>
    </row>
    <row r="4" spans="2:5" ht="10.5">
      <c r="B4" s="30" t="s">
        <v>13</v>
      </c>
      <c r="C4" s="6"/>
      <c r="D4" s="5" t="s">
        <v>58</v>
      </c>
    </row>
    <row r="5" spans="2:5" ht="14.5">
      <c r="B5" s="14" t="s">
        <v>59</v>
      </c>
      <c r="C5" s="96" t="s">
        <v>220</v>
      </c>
      <c r="D5" s="9" t="s">
        <v>60</v>
      </c>
      <c r="E5"/>
    </row>
    <row r="6" spans="2:5" ht="14.5">
      <c r="B6" s="14"/>
      <c r="C6" s="96">
        <v>46082</v>
      </c>
      <c r="D6" s="9"/>
      <c r="E6"/>
    </row>
    <row r="7" spans="2:5" ht="14.15" customHeight="1">
      <c r="B7" s="56" t="s">
        <v>21</v>
      </c>
      <c r="C7" s="73">
        <f>SUM(C8:C27)</f>
        <v>15406.971123000003</v>
      </c>
      <c r="D7" s="40" t="s">
        <v>73</v>
      </c>
      <c r="E7"/>
    </row>
    <row r="8" spans="2:5" ht="14.15" customHeight="1">
      <c r="B8" s="63" t="s">
        <v>103</v>
      </c>
      <c r="C8" s="12">
        <v>417.33809600000001</v>
      </c>
      <c r="D8" s="65" t="s">
        <v>39</v>
      </c>
      <c r="E8"/>
    </row>
    <row r="9" spans="2:5" ht="14.15" customHeight="1">
      <c r="B9" s="60" t="s">
        <v>112</v>
      </c>
      <c r="C9" s="60">
        <v>338.62089200000003</v>
      </c>
      <c r="D9" s="34" t="s">
        <v>40</v>
      </c>
      <c r="E9"/>
    </row>
    <row r="10" spans="2:5" ht="14.15" customHeight="1">
      <c r="B10" s="63" t="s">
        <v>113</v>
      </c>
      <c r="C10" s="12">
        <v>34.372129000000001</v>
      </c>
      <c r="D10" s="65" t="s">
        <v>41</v>
      </c>
      <c r="E10"/>
    </row>
    <row r="11" spans="2:5" ht="14.15" customHeight="1">
      <c r="B11" s="60" t="s">
        <v>114</v>
      </c>
      <c r="C11" s="60">
        <v>246.959149</v>
      </c>
      <c r="D11" s="34" t="s">
        <v>100</v>
      </c>
      <c r="E11"/>
    </row>
    <row r="12" spans="2:5" ht="14.15" customHeight="1">
      <c r="B12" s="63" t="s">
        <v>115</v>
      </c>
      <c r="C12" s="12">
        <v>277.76612699999998</v>
      </c>
      <c r="D12" s="65" t="s">
        <v>42</v>
      </c>
      <c r="E12"/>
    </row>
    <row r="13" spans="2:5" ht="14.15" customHeight="1">
      <c r="B13" s="60" t="s">
        <v>104</v>
      </c>
      <c r="C13" s="60">
        <v>778.52316699999994</v>
      </c>
      <c r="D13" s="34" t="s">
        <v>43</v>
      </c>
      <c r="E13"/>
    </row>
    <row r="14" spans="2:5" ht="14.15" customHeight="1">
      <c r="B14" s="63" t="s">
        <v>108</v>
      </c>
      <c r="C14" s="12">
        <v>333.95423599999998</v>
      </c>
      <c r="D14" s="65" t="s">
        <v>44</v>
      </c>
      <c r="E14"/>
    </row>
    <row r="15" spans="2:5" ht="14.15" customHeight="1">
      <c r="B15" s="60" t="s">
        <v>116</v>
      </c>
      <c r="C15" s="60">
        <v>11.968976</v>
      </c>
      <c r="D15" s="34" t="s">
        <v>45</v>
      </c>
      <c r="E15"/>
    </row>
    <row r="16" spans="2:5" ht="14.15" customHeight="1">
      <c r="B16" s="63" t="s">
        <v>117</v>
      </c>
      <c r="C16" s="12">
        <v>18.227385999999999</v>
      </c>
      <c r="D16" s="65" t="s">
        <v>46</v>
      </c>
      <c r="E16"/>
    </row>
    <row r="17" spans="2:5" ht="14.15" customHeight="1">
      <c r="B17" s="60" t="s">
        <v>118</v>
      </c>
      <c r="C17" s="60">
        <v>5062.1554390000001</v>
      </c>
      <c r="D17" s="34" t="s">
        <v>47</v>
      </c>
      <c r="E17"/>
    </row>
    <row r="18" spans="2:5" ht="14.15" customHeight="1">
      <c r="B18" s="63" t="s">
        <v>119</v>
      </c>
      <c r="C18" s="12">
        <v>72.392707999999999</v>
      </c>
      <c r="D18" s="65" t="s">
        <v>48</v>
      </c>
      <c r="E18"/>
    </row>
    <row r="19" spans="2:5" ht="14.15" customHeight="1">
      <c r="B19" s="60" t="s">
        <v>120</v>
      </c>
      <c r="C19" s="60">
        <v>10.998687</v>
      </c>
      <c r="D19" s="34" t="s">
        <v>49</v>
      </c>
      <c r="E19"/>
    </row>
    <row r="20" spans="2:5" ht="14.15" customHeight="1">
      <c r="B20" s="63" t="s">
        <v>121</v>
      </c>
      <c r="C20" s="12">
        <v>97.853633000000002</v>
      </c>
      <c r="D20" s="65" t="s">
        <v>50</v>
      </c>
      <c r="E20"/>
    </row>
    <row r="21" spans="2:5" ht="14.15" customHeight="1">
      <c r="B21" s="60" t="s">
        <v>102</v>
      </c>
      <c r="C21" s="60">
        <v>1666.787979</v>
      </c>
      <c r="D21" s="34" t="s">
        <v>51</v>
      </c>
      <c r="E21"/>
    </row>
    <row r="22" spans="2:5" ht="14.15" customHeight="1">
      <c r="B22" s="63" t="s">
        <v>107</v>
      </c>
      <c r="C22" s="12">
        <v>1317.028538</v>
      </c>
      <c r="D22" s="65" t="s">
        <v>52</v>
      </c>
      <c r="E22"/>
    </row>
    <row r="23" spans="2:5" ht="14.15" customHeight="1">
      <c r="B23" s="60" t="s">
        <v>105</v>
      </c>
      <c r="C23" s="60">
        <v>3199.6667539999999</v>
      </c>
      <c r="D23" s="34" t="s">
        <v>53</v>
      </c>
      <c r="E23"/>
    </row>
    <row r="24" spans="2:5" ht="14.15" customHeight="1">
      <c r="B24" s="63" t="s">
        <v>106</v>
      </c>
      <c r="C24" s="12">
        <v>1086.6320350000001</v>
      </c>
      <c r="D24" s="65" t="s">
        <v>54</v>
      </c>
      <c r="E24"/>
    </row>
    <row r="25" spans="2:5" ht="14.15" customHeight="1">
      <c r="B25" s="60" t="s">
        <v>110</v>
      </c>
      <c r="C25" s="60">
        <v>327.40075899999999</v>
      </c>
      <c r="D25" s="34" t="s">
        <v>55</v>
      </c>
      <c r="E25"/>
    </row>
    <row r="26" spans="2:5" ht="14.15" customHeight="1">
      <c r="B26" s="63" t="s">
        <v>111</v>
      </c>
      <c r="C26" s="12">
        <v>62.530999999999999</v>
      </c>
      <c r="D26" s="65" t="s">
        <v>56</v>
      </c>
      <c r="E26"/>
    </row>
    <row r="27" spans="2:5" ht="14.15" customHeight="1">
      <c r="B27" s="147" t="s">
        <v>109</v>
      </c>
      <c r="C27" s="147">
        <v>45.793433</v>
      </c>
      <c r="D27" s="149" t="s">
        <v>57</v>
      </c>
      <c r="E27"/>
    </row>
    <row r="28" spans="2:5" ht="8.25" customHeight="1">
      <c r="E28"/>
    </row>
    <row r="29" spans="2:5" ht="14.5">
      <c r="B29" s="15" t="s">
        <v>75</v>
      </c>
      <c r="D29" s="16" t="s">
        <v>74</v>
      </c>
      <c r="E29"/>
    </row>
    <row r="30" spans="2:5" ht="14.5">
      <c r="B30" s="15" t="s">
        <v>193</v>
      </c>
      <c r="D30" s="16" t="s">
        <v>194</v>
      </c>
      <c r="E30"/>
    </row>
    <row r="31" spans="2:5" ht="14.5">
      <c r="E31"/>
    </row>
    <row r="32" spans="2:5" ht="14.5">
      <c r="B32" s="113" t="s">
        <v>176</v>
      </c>
      <c r="C32" s="92"/>
      <c r="D32" s="157" t="s">
        <v>177</v>
      </c>
      <c r="E32"/>
    </row>
    <row r="33" spans="2:5" ht="14.5">
      <c r="B33" s="114" t="s">
        <v>125</v>
      </c>
      <c r="C33" s="115"/>
      <c r="D33" s="114" t="s">
        <v>126</v>
      </c>
      <c r="E33"/>
    </row>
    <row r="34" spans="2:5" ht="10.5">
      <c r="B34" s="156"/>
      <c r="C34" s="158"/>
      <c r="D34" s="156"/>
    </row>
  </sheetData>
  <hyperlinks>
    <hyperlink ref="B33" location="Enquiries!A1" display="Contact us for media support and coordination." xr:uid="{2AC384E5-A0C2-4518-8970-20BC09F1582A}"/>
    <hyperlink ref="D33" location="Enquiries!A1" display="للنشر الإعلامي يُرجى التواصل معنا للدعم والتنسيق." xr:uid="{86C2D1A6-ADE5-4D3E-AC9D-DA086967AEC8}"/>
    <hyperlink ref="B32" location="Index!A1" display="Return to Main Page" xr:uid="{23783607-9E5B-4AF9-8B1D-F7CA3B8D115F}"/>
    <hyperlink ref="D32" location="Index!A1" display="العودة إلى الصفحة الرئيسية " xr:uid="{2B118DF1-8F42-4B0B-8430-11CA630049D4}"/>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6EF0-5C66-4715-A7F5-0514B319DA23}">
  <dimension ref="A2:D24"/>
  <sheetViews>
    <sheetView showGridLines="0" topLeftCell="B1" zoomScaleNormal="100" workbookViewId="0">
      <selection activeCell="C20" sqref="C20"/>
    </sheetView>
  </sheetViews>
  <sheetFormatPr defaultColWidth="8.54296875" defaultRowHeight="10"/>
  <cols>
    <col min="1" max="1" width="15.54296875" style="5" customWidth="1"/>
    <col min="2" max="2" width="48.453125" style="5" customWidth="1"/>
    <col min="3" max="3" width="10.453125" style="5" customWidth="1"/>
    <col min="4" max="4" width="39.90625" style="5" customWidth="1"/>
    <col min="5" max="5" width="10.08984375" style="5" bestFit="1" customWidth="1"/>
    <col min="6" max="16384" width="8.54296875" style="5"/>
  </cols>
  <sheetData>
    <row r="2" spans="1:4" s="66" customFormat="1" ht="24.75" customHeight="1">
      <c r="B2" s="54" t="s">
        <v>234</v>
      </c>
      <c r="C2" s="54"/>
      <c r="D2" s="69" t="s">
        <v>215</v>
      </c>
    </row>
    <row r="3" spans="1:4" ht="16.5" customHeight="1">
      <c r="B3" s="30" t="s">
        <v>13</v>
      </c>
      <c r="C3" s="46"/>
      <c r="D3" s="5" t="s">
        <v>58</v>
      </c>
    </row>
    <row r="4" spans="1:4" ht="10.5">
      <c r="B4" s="14" t="s">
        <v>30</v>
      </c>
      <c r="C4" s="96" t="s">
        <v>220</v>
      </c>
      <c r="D4" s="9" t="s">
        <v>61</v>
      </c>
    </row>
    <row r="5" spans="1:4" ht="10.5">
      <c r="B5" s="14"/>
      <c r="C5" s="96">
        <v>46082</v>
      </c>
      <c r="D5" s="31"/>
    </row>
    <row r="6" spans="1:4" ht="14.15" customHeight="1">
      <c r="B6" s="10" t="s">
        <v>21</v>
      </c>
      <c r="C6" s="98">
        <f>SUM(C7:C17)</f>
        <v>16262.76066</v>
      </c>
      <c r="D6" s="37" t="s">
        <v>73</v>
      </c>
    </row>
    <row r="7" spans="1:4" ht="14.15" customHeight="1">
      <c r="A7" s="41"/>
      <c r="B7" s="11" t="s">
        <v>154</v>
      </c>
      <c r="C7" s="99">
        <v>9697.9485069999992</v>
      </c>
      <c r="D7" s="49" t="s">
        <v>101</v>
      </c>
    </row>
    <row r="8" spans="1:4" ht="14.15" customHeight="1">
      <c r="A8" s="41"/>
      <c r="B8" s="12" t="s">
        <v>155</v>
      </c>
      <c r="C8" s="100">
        <v>1633.9722400000001</v>
      </c>
      <c r="D8" s="50" t="s">
        <v>80</v>
      </c>
    </row>
    <row r="9" spans="1:4" ht="14.15" customHeight="1">
      <c r="A9" s="41"/>
      <c r="B9" s="47" t="s">
        <v>196</v>
      </c>
      <c r="C9" s="99">
        <v>861.01775599999996</v>
      </c>
      <c r="D9" s="49" t="s">
        <v>195</v>
      </c>
    </row>
    <row r="10" spans="1:4" ht="14.15" customHeight="1">
      <c r="A10" s="41"/>
      <c r="B10" s="48" t="s">
        <v>122</v>
      </c>
      <c r="C10" s="100">
        <v>457.425432</v>
      </c>
      <c r="D10" s="50" t="s">
        <v>82</v>
      </c>
    </row>
    <row r="11" spans="1:4" ht="14.15" customHeight="1">
      <c r="A11" s="41"/>
      <c r="B11" s="47" t="s">
        <v>158</v>
      </c>
      <c r="C11" s="99">
        <v>421.43064600000002</v>
      </c>
      <c r="D11" s="49" t="s">
        <v>85</v>
      </c>
    </row>
    <row r="12" spans="1:4" ht="14.15" customHeight="1">
      <c r="A12" s="41"/>
      <c r="B12" s="48" t="s">
        <v>157</v>
      </c>
      <c r="C12" s="100">
        <v>420.59462000000002</v>
      </c>
      <c r="D12" s="50" t="s">
        <v>81</v>
      </c>
    </row>
    <row r="13" spans="1:4" ht="14.15" customHeight="1">
      <c r="A13" s="41"/>
      <c r="B13" s="47" t="s">
        <v>239</v>
      </c>
      <c r="C13" s="99">
        <v>412.69995699999998</v>
      </c>
      <c r="D13" s="49" t="s">
        <v>241</v>
      </c>
    </row>
    <row r="14" spans="1:4" ht="14.15" customHeight="1">
      <c r="A14" s="41"/>
      <c r="B14" s="48" t="s">
        <v>200</v>
      </c>
      <c r="C14" s="100">
        <v>356.61590799999999</v>
      </c>
      <c r="D14" s="50" t="s">
        <v>198</v>
      </c>
    </row>
    <row r="15" spans="1:4" ht="14.15" customHeight="1">
      <c r="A15" s="41"/>
      <c r="B15" s="47" t="s">
        <v>240</v>
      </c>
      <c r="C15" s="99">
        <v>314.36899599999998</v>
      </c>
      <c r="D15" s="83" t="s">
        <v>242</v>
      </c>
    </row>
    <row r="16" spans="1:4" ht="14.15" customHeight="1">
      <c r="A16" s="41"/>
      <c r="B16" s="48" t="s">
        <v>162</v>
      </c>
      <c r="C16" s="100">
        <v>223.08855199999999</v>
      </c>
      <c r="D16" s="50" t="s">
        <v>84</v>
      </c>
    </row>
    <row r="17" spans="2:4" ht="14.15" customHeight="1">
      <c r="B17" s="150" t="s">
        <v>178</v>
      </c>
      <c r="C17" s="151">
        <v>1463.5980460000001</v>
      </c>
      <c r="D17" s="152" t="s">
        <v>153</v>
      </c>
    </row>
    <row r="18" spans="2:4">
      <c r="C18" s="82"/>
    </row>
    <row r="19" spans="2:4">
      <c r="B19" s="15" t="s">
        <v>75</v>
      </c>
      <c r="D19" s="16" t="s">
        <v>74</v>
      </c>
    </row>
    <row r="20" spans="2:4">
      <c r="B20" s="15" t="s">
        <v>193</v>
      </c>
      <c r="D20" s="16" t="s">
        <v>194</v>
      </c>
    </row>
    <row r="22" spans="2:4" ht="10.5">
      <c r="B22" s="113" t="s">
        <v>176</v>
      </c>
      <c r="C22" s="92"/>
      <c r="D22" s="157" t="s">
        <v>177</v>
      </c>
    </row>
    <row r="23" spans="2:4" ht="10.5">
      <c r="B23" s="114" t="s">
        <v>125</v>
      </c>
      <c r="C23" s="115"/>
      <c r="D23" s="114" t="s">
        <v>126</v>
      </c>
    </row>
    <row r="24" spans="2:4" ht="10.5">
      <c r="B24" s="156"/>
      <c r="C24" s="158"/>
      <c r="D24" s="156"/>
    </row>
  </sheetData>
  <hyperlinks>
    <hyperlink ref="B23" location="Enquiries!A1" display="Contact us for media support and coordination." xr:uid="{1F22DDDA-1645-4459-8EDC-3E532A0C623C}"/>
    <hyperlink ref="D23" location="Enquiries!A1" display="للنشر الإعلامي يُرجى التواصل معنا للدعم والتنسيق." xr:uid="{3DF31B13-3163-45C8-90EA-3DCBCEFB0CAF}"/>
    <hyperlink ref="B22" location="Index!A1" display="Return to Main Page" xr:uid="{8680A9C5-78F2-4F37-8A9E-273C382007FD}"/>
    <hyperlink ref="D22" location="Index!A1" display="العودة إلى الصفحة الرئيسية " xr:uid="{E3D7D34A-15DF-40B2-B6C3-C41A5D5667D0}"/>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41F5-6A2B-4A03-B98A-B2EFF28683BE}">
  <dimension ref="A2:E24"/>
  <sheetViews>
    <sheetView showGridLines="0" topLeftCell="B1" zoomScale="91" zoomScaleNormal="91" workbookViewId="0">
      <selection activeCell="C7" sqref="C7:C17"/>
    </sheetView>
  </sheetViews>
  <sheetFormatPr defaultColWidth="8.54296875" defaultRowHeight="10"/>
  <cols>
    <col min="1" max="1" width="8.54296875" style="5"/>
    <col min="2" max="2" width="45.453125" style="5" customWidth="1"/>
    <col min="3" max="3" width="15.54296875" style="5" customWidth="1"/>
    <col min="4" max="4" width="39.90625" style="5" customWidth="1"/>
    <col min="5" max="5" width="7.453125" style="5" customWidth="1"/>
    <col min="6" max="16384" width="8.54296875" style="5"/>
  </cols>
  <sheetData>
    <row r="2" spans="1:5" s="66" customFormat="1" ht="24.75" customHeight="1">
      <c r="B2" s="77" t="s">
        <v>235</v>
      </c>
      <c r="C2" s="54"/>
      <c r="D2" s="69" t="s">
        <v>216</v>
      </c>
      <c r="E2" s="5"/>
    </row>
    <row r="3" spans="1:5">
      <c r="B3" s="30" t="s">
        <v>13</v>
      </c>
      <c r="D3" s="5" t="s">
        <v>58</v>
      </c>
    </row>
    <row r="4" spans="1:5" ht="10.5">
      <c r="B4" s="14" t="s">
        <v>30</v>
      </c>
      <c r="C4" s="96" t="s">
        <v>220</v>
      </c>
      <c r="D4" s="9" t="s">
        <v>61</v>
      </c>
    </row>
    <row r="5" spans="1:5" ht="10.5">
      <c r="B5" s="14"/>
      <c r="C5" s="96">
        <v>46082</v>
      </c>
      <c r="D5" s="31"/>
    </row>
    <row r="6" spans="1:5" ht="14.15" customHeight="1">
      <c r="B6" s="10" t="s">
        <v>21</v>
      </c>
      <c r="C6" s="131">
        <f>SUM(C7:C17)</f>
        <v>4869.0352279999997</v>
      </c>
      <c r="D6" s="37" t="s">
        <v>73</v>
      </c>
    </row>
    <row r="7" spans="1:5" ht="14.15" customHeight="1">
      <c r="A7"/>
      <c r="B7" s="87" t="s">
        <v>155</v>
      </c>
      <c r="C7" s="99">
        <v>1438.775672</v>
      </c>
      <c r="D7" s="83" t="s">
        <v>80</v>
      </c>
    </row>
    <row r="8" spans="1:5" ht="14.15" customHeight="1">
      <c r="A8"/>
      <c r="B8" s="86" t="s">
        <v>192</v>
      </c>
      <c r="C8" s="100">
        <v>611.81302100000005</v>
      </c>
      <c r="D8" s="84" t="s">
        <v>191</v>
      </c>
    </row>
    <row r="9" spans="1:5" ht="14.15" customHeight="1">
      <c r="A9"/>
      <c r="B9" s="85" t="s">
        <v>158</v>
      </c>
      <c r="C9" s="99">
        <v>590.44662800000003</v>
      </c>
      <c r="D9" s="83" t="s">
        <v>85</v>
      </c>
    </row>
    <row r="10" spans="1:5" ht="14.15" customHeight="1">
      <c r="A10"/>
      <c r="B10" s="86" t="s">
        <v>157</v>
      </c>
      <c r="C10" s="100">
        <v>492.27117199999998</v>
      </c>
      <c r="D10" s="84" t="s">
        <v>81</v>
      </c>
    </row>
    <row r="11" spans="1:5" ht="14.15" customHeight="1">
      <c r="A11"/>
      <c r="B11" s="87" t="s">
        <v>196</v>
      </c>
      <c r="C11" s="99">
        <v>215.93753100000001</v>
      </c>
      <c r="D11" s="83" t="s">
        <v>195</v>
      </c>
    </row>
    <row r="12" spans="1:5" ht="14.15" customHeight="1">
      <c r="A12"/>
      <c r="B12" s="86" t="s">
        <v>161</v>
      </c>
      <c r="C12" s="100">
        <v>211.58355</v>
      </c>
      <c r="D12" s="84" t="s">
        <v>86</v>
      </c>
    </row>
    <row r="13" spans="1:5" ht="14.15" customHeight="1">
      <c r="A13"/>
      <c r="B13" s="87" t="s">
        <v>162</v>
      </c>
      <c r="C13" s="99">
        <v>181.92904799999999</v>
      </c>
      <c r="D13" s="83" t="s">
        <v>84</v>
      </c>
    </row>
    <row r="14" spans="1:5" ht="14.15" customHeight="1">
      <c r="A14"/>
      <c r="B14" s="86" t="s">
        <v>160</v>
      </c>
      <c r="C14" s="100">
        <v>122.17424</v>
      </c>
      <c r="D14" s="84" t="s">
        <v>87</v>
      </c>
    </row>
    <row r="15" spans="1:5" ht="14.15" customHeight="1">
      <c r="A15"/>
      <c r="B15" s="87" t="s">
        <v>199</v>
      </c>
      <c r="C15" s="99">
        <v>74.473768000000007</v>
      </c>
      <c r="D15" s="83" t="s">
        <v>197</v>
      </c>
    </row>
    <row r="16" spans="1:5" ht="14.15" customHeight="1">
      <c r="A16"/>
      <c r="B16" s="86" t="s">
        <v>200</v>
      </c>
      <c r="C16" s="100">
        <v>45.259129000000001</v>
      </c>
      <c r="D16" s="84" t="s">
        <v>198</v>
      </c>
    </row>
    <row r="17" spans="2:4" ht="14.15" customHeight="1">
      <c r="B17" s="153" t="s">
        <v>179</v>
      </c>
      <c r="C17" s="151">
        <v>884.37146900000005</v>
      </c>
      <c r="D17" s="154" t="s">
        <v>38</v>
      </c>
    </row>
    <row r="19" spans="2:4">
      <c r="B19" s="15" t="s">
        <v>75</v>
      </c>
      <c r="C19" s="88"/>
      <c r="D19" s="16" t="s">
        <v>74</v>
      </c>
    </row>
    <row r="20" spans="2:4">
      <c r="B20" s="15" t="s">
        <v>193</v>
      </c>
      <c r="C20" s="82"/>
      <c r="D20" s="16" t="s">
        <v>194</v>
      </c>
    </row>
    <row r="22" spans="2:4" ht="10.5">
      <c r="B22" s="113" t="s">
        <v>176</v>
      </c>
      <c r="C22" s="92"/>
      <c r="D22" s="157" t="s">
        <v>177</v>
      </c>
    </row>
    <row r="23" spans="2:4" ht="10.5">
      <c r="B23" s="114" t="s">
        <v>125</v>
      </c>
      <c r="C23" s="115"/>
      <c r="D23" s="114" t="s">
        <v>126</v>
      </c>
    </row>
    <row r="24" spans="2:4" ht="10.5">
      <c r="B24" s="156"/>
      <c r="C24" s="158"/>
      <c r="D24" s="156"/>
    </row>
  </sheetData>
  <hyperlinks>
    <hyperlink ref="B23" location="Enquiries!A1" display="Contact us for media support and coordination." xr:uid="{467378F6-4FA2-4AC9-AD97-7997289BC729}"/>
    <hyperlink ref="D23" location="Enquiries!A1" display="للنشر الإعلامي يُرجى التواصل معنا للدعم والتنسيق." xr:uid="{B75484FA-9CEA-44FC-9115-950DCA95AFEB}"/>
    <hyperlink ref="B22" location="Index!A1" display="Return to Main Page" xr:uid="{4F7455E3-31FB-491C-85D7-A7EB97510C9C}"/>
    <hyperlink ref="D22" location="Index!A1" display="العودة إلى الصفحة الرئيسية " xr:uid="{8D71F76B-1876-4768-91D7-DC59EC6ED0C8}"/>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1C0-9D5B-4EC8-B2E6-CA7DD78B7849}">
  <dimension ref="B1:D24"/>
  <sheetViews>
    <sheetView showGridLines="0" topLeftCell="B1" zoomScaleNormal="100" workbookViewId="0">
      <selection activeCell="D19" sqref="D19"/>
    </sheetView>
  </sheetViews>
  <sheetFormatPr defaultColWidth="8.54296875" defaultRowHeight="10"/>
  <cols>
    <col min="1" max="1" width="6.453125" style="5" customWidth="1"/>
    <col min="2" max="2" width="35.08984375" style="5" customWidth="1"/>
    <col min="3" max="3" width="18" style="5" customWidth="1"/>
    <col min="4" max="4" width="42" style="5" customWidth="1"/>
    <col min="5" max="16384" width="8.54296875" style="5"/>
  </cols>
  <sheetData>
    <row r="1" spans="2:4" ht="14.25" customHeight="1"/>
    <row r="2" spans="2:4" s="66" customFormat="1" ht="27.75" customHeight="1">
      <c r="B2" s="161" t="s">
        <v>236</v>
      </c>
      <c r="C2" s="161"/>
      <c r="D2" s="53" t="s">
        <v>225</v>
      </c>
    </row>
    <row r="3" spans="2:4" ht="14.4" customHeight="1">
      <c r="B3" s="30" t="s">
        <v>13</v>
      </c>
      <c r="D3" s="5" t="s">
        <v>58</v>
      </c>
    </row>
    <row r="4" spans="2:4" ht="10.5">
      <c r="B4" s="14" t="s">
        <v>30</v>
      </c>
      <c r="C4" s="96" t="s">
        <v>220</v>
      </c>
      <c r="D4" s="9" t="s">
        <v>61</v>
      </c>
    </row>
    <row r="5" spans="2:4" ht="10.5">
      <c r="B5" s="14"/>
      <c r="C5" s="96">
        <v>46082</v>
      </c>
      <c r="D5" s="9"/>
    </row>
    <row r="6" spans="2:4" ht="14.15" customHeight="1">
      <c r="B6" s="10" t="s">
        <v>21</v>
      </c>
      <c r="C6" s="98">
        <f>SUM(C7:C17)</f>
        <v>15406.971122999999</v>
      </c>
      <c r="D6" s="37" t="s">
        <v>73</v>
      </c>
    </row>
    <row r="7" spans="2:4" s="1" customFormat="1" ht="14.15" customHeight="1">
      <c r="B7" s="87" t="s">
        <v>160</v>
      </c>
      <c r="C7" s="99">
        <v>3485.7779380000002</v>
      </c>
      <c r="D7" s="83" t="s">
        <v>87</v>
      </c>
    </row>
    <row r="8" spans="2:4" ht="14.15" customHeight="1">
      <c r="B8" s="86" t="s">
        <v>122</v>
      </c>
      <c r="C8" s="100">
        <v>2793.201517</v>
      </c>
      <c r="D8" s="84" t="s">
        <v>82</v>
      </c>
    </row>
    <row r="9" spans="2:4" s="1" customFormat="1" ht="14.15" customHeight="1">
      <c r="B9" s="85" t="s">
        <v>243</v>
      </c>
      <c r="C9" s="99">
        <v>1522.6846049999999</v>
      </c>
      <c r="D9" s="83" t="s">
        <v>245</v>
      </c>
    </row>
    <row r="10" spans="2:4" ht="14.15" customHeight="1">
      <c r="B10" s="86" t="s">
        <v>155</v>
      </c>
      <c r="C10" s="100">
        <v>1331.1063429999999</v>
      </c>
      <c r="D10" s="84" t="s">
        <v>80</v>
      </c>
    </row>
    <row r="11" spans="2:4" ht="14.15" customHeight="1">
      <c r="B11" s="87" t="s">
        <v>159</v>
      </c>
      <c r="C11" s="99">
        <v>1072.350567</v>
      </c>
      <c r="D11" s="83" t="s">
        <v>88</v>
      </c>
    </row>
    <row r="12" spans="2:4" ht="14.15" customHeight="1">
      <c r="B12" s="86" t="s">
        <v>189</v>
      </c>
      <c r="C12" s="100">
        <v>532.94709499999999</v>
      </c>
      <c r="D12" s="84" t="s">
        <v>190</v>
      </c>
    </row>
    <row r="13" spans="2:4" ht="14.15" customHeight="1">
      <c r="B13" s="87" t="s">
        <v>202</v>
      </c>
      <c r="C13" s="99">
        <v>448.64793900000001</v>
      </c>
      <c r="D13" s="83" t="s">
        <v>201</v>
      </c>
    </row>
    <row r="14" spans="2:4" ht="14.15" customHeight="1">
      <c r="B14" s="86" t="s">
        <v>244</v>
      </c>
      <c r="C14" s="100">
        <v>314.019519</v>
      </c>
      <c r="D14" s="84" t="s">
        <v>246</v>
      </c>
    </row>
    <row r="15" spans="2:4" ht="14.15" customHeight="1">
      <c r="B15" s="87" t="s">
        <v>156</v>
      </c>
      <c r="C15" s="99">
        <v>304.534561</v>
      </c>
      <c r="D15" s="83" t="s">
        <v>83</v>
      </c>
    </row>
    <row r="16" spans="2:4" ht="14.15" customHeight="1">
      <c r="B16" s="86" t="s">
        <v>163</v>
      </c>
      <c r="C16" s="100">
        <v>287.49286000000001</v>
      </c>
      <c r="D16" s="84" t="s">
        <v>89</v>
      </c>
    </row>
    <row r="17" spans="2:4" ht="14.15" customHeight="1">
      <c r="B17" s="153" t="s">
        <v>179</v>
      </c>
      <c r="C17" s="151">
        <v>3314.2081790000002</v>
      </c>
      <c r="D17" s="154" t="s">
        <v>38</v>
      </c>
    </row>
    <row r="19" spans="2:4">
      <c r="B19" s="15" t="s">
        <v>75</v>
      </c>
      <c r="C19" s="82"/>
      <c r="D19" s="16" t="s">
        <v>74</v>
      </c>
    </row>
    <row r="20" spans="2:4">
      <c r="B20" s="15" t="s">
        <v>193</v>
      </c>
      <c r="C20" s="82"/>
      <c r="D20" s="16" t="s">
        <v>194</v>
      </c>
    </row>
    <row r="22" spans="2:4" ht="12.75" customHeight="1">
      <c r="B22" s="113">
        <v>2</v>
      </c>
      <c r="C22" s="92"/>
      <c r="D22" s="157" t="s">
        <v>177</v>
      </c>
    </row>
    <row r="23" spans="2:4" ht="10.5">
      <c r="B23" s="114" t="s">
        <v>125</v>
      </c>
      <c r="C23" s="115"/>
      <c r="D23" s="114" t="s">
        <v>126</v>
      </c>
    </row>
    <row r="24" spans="2:4" ht="10.5">
      <c r="B24" s="156"/>
      <c r="C24" s="158"/>
      <c r="D24" s="156"/>
    </row>
  </sheetData>
  <mergeCells count="1">
    <mergeCell ref="B2:C2"/>
  </mergeCells>
  <hyperlinks>
    <hyperlink ref="B23" location="Enquiries!A1" display="Contact us for media support and coordination." xr:uid="{7F871BD5-98CC-452D-82BE-BFDBB2F86A75}"/>
    <hyperlink ref="D23" location="Enquiries!A1" display="للنشر الإعلامي يُرجى التواصل معنا للدعم والتنسيق." xr:uid="{AB3EE5DE-AF77-4044-A615-79670230F5C4}"/>
    <hyperlink ref="B22" location="Index!A1" display="Return to Main Page" xr:uid="{A644251F-B1F7-4FC2-A35C-7540EDBFC750}"/>
    <hyperlink ref="D22" location="Index!A1" display="العودة إلى الصفحة الرئيسية " xr:uid="{F11DA4A6-DAFB-4687-98F6-362D4B71F60F}"/>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Table 10</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Salama Ahmed Mohammed Hasan AlKhoori</cp:lastModifiedBy>
  <cp:revision/>
  <dcterms:created xsi:type="dcterms:W3CDTF">2022-03-01T00:40:37Z</dcterms:created>
  <dcterms:modified xsi:type="dcterms:W3CDTF">2026-04-15T11:28:58Z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1088bd2-ac2d-49a5-b418-34b126be2bd4_Enabled">
    <vt:lpwstr>true</vt:lpwstr>
  </property>
  <property fmtid="{D5CDD505-2E9C-101B-9397-08002B2CF9AE}" pid="4" name="MSIP_Label_81088bd2-ac2d-49a5-b418-34b126be2bd4_SetDate">
    <vt:lpwstr>2024-01-17T09:38:04Z</vt:lpwstr>
  </property>
  <property fmtid="{D5CDD505-2E9C-101B-9397-08002B2CF9AE}" pid="5" name="MSIP_Label_81088bd2-ac2d-49a5-b418-34b126be2bd4_Method">
    <vt:lpwstr>Standard</vt:lpwstr>
  </property>
  <property fmtid="{D5CDD505-2E9C-101B-9397-08002B2CF9AE}" pid="6" name="MSIP_Label_81088bd2-ac2d-49a5-b418-34b126be2bd4_Name">
    <vt:lpwstr>Unrestricted</vt:lpwstr>
  </property>
  <property fmtid="{D5CDD505-2E9C-101B-9397-08002B2CF9AE}" pid="7" name="MSIP_Label_81088bd2-ac2d-49a5-b418-34b126be2bd4_SiteId">
    <vt:lpwstr>76c24ade-0edf-4364-8227-a67993cb7ec4</vt:lpwstr>
  </property>
  <property fmtid="{D5CDD505-2E9C-101B-9397-08002B2CF9AE}" pid="8" name="MSIP_Label_81088bd2-ac2d-49a5-b418-34b126be2bd4_ActionId">
    <vt:lpwstr>f729e5fe-cdb4-4d04-97e7-0cf02fe4bf7b</vt:lpwstr>
  </property>
  <property fmtid="{D5CDD505-2E9C-101B-9397-08002B2CF9AE}" pid="9" name="MSIP_Label_81088bd2-ac2d-49a5-b418-34b126be2bd4_ContentBits">
    <vt:lpwstr>0</vt:lpwstr>
  </property>
  <property fmtid="{D5CDD505-2E9C-101B-9397-08002B2CF9AE}" pid="10" name="MSIP_Label_89755440-57ef-4e58-ae50-baaa124fe54d_Enabled">
    <vt:lpwstr>true</vt:lpwstr>
  </property>
  <property fmtid="{D5CDD505-2E9C-101B-9397-08002B2CF9AE}" pid="11" name="MSIP_Label_89755440-57ef-4e58-ae50-baaa124fe54d_SetDate">
    <vt:lpwstr>2024-10-10T10:02:23Z</vt:lpwstr>
  </property>
  <property fmtid="{D5CDD505-2E9C-101B-9397-08002B2CF9AE}" pid="12" name="MSIP_Label_89755440-57ef-4e58-ae50-baaa124fe54d_Method">
    <vt:lpwstr>Standard</vt:lpwstr>
  </property>
  <property fmtid="{D5CDD505-2E9C-101B-9397-08002B2CF9AE}" pid="13" name="MSIP_Label_89755440-57ef-4e58-ae50-baaa124fe54d_Name">
    <vt:lpwstr>Confidential Classification</vt:lpwstr>
  </property>
  <property fmtid="{D5CDD505-2E9C-101B-9397-08002B2CF9AE}" pid="14" name="MSIP_Label_89755440-57ef-4e58-ae50-baaa124fe54d_SiteId">
    <vt:lpwstr>6926239f-3483-4451-8452-48ee3bee086f</vt:lpwstr>
  </property>
  <property fmtid="{D5CDD505-2E9C-101B-9397-08002B2CF9AE}" pid="15" name="MSIP_Label_89755440-57ef-4e58-ae50-baaa124fe54d_ActionId">
    <vt:lpwstr>0eddddf2-e7cb-4825-a61c-ca365930171c</vt:lpwstr>
  </property>
  <property fmtid="{D5CDD505-2E9C-101B-9397-08002B2CF9AE}" pid="16" name="MSIP_Label_89755440-57ef-4e58-ae50-baaa124fe54d_ContentBits">
    <vt:lpwstr>2</vt:lpwstr>
  </property>
</Properties>
</file>